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0" yWindow="0" windowWidth="28800" windowHeight="13020" activeTab="1"/>
  </bookViews>
  <sheets>
    <sheet name="Soupiska výdajů" sheetId="1" r:id="rId1"/>
    <sheet name="ŽÁDOST O VÝPLATU" sheetId="2" r:id="rId2"/>
  </sheets>
  <definedNames>
    <definedName name="_xlfn.SUMIFS" hidden="1">#NAME?</definedName>
  </definedNames>
  <calcPr fullCalcOnLoad="1"/>
</workbook>
</file>

<file path=xl/sharedStrings.xml><?xml version="1.0" encoding="utf-8"?>
<sst xmlns="http://schemas.openxmlformats.org/spreadsheetml/2006/main" count="219" uniqueCount="126">
  <si>
    <t>Soupiska výdajů vynaložených  partnerem - za období :</t>
  </si>
  <si>
    <t>Belegliste der durch den Partner getätigten Ausgaben in der Zeit</t>
  </si>
  <si>
    <t>Číslo soupisky výdajů: / Belegliste Nr.</t>
  </si>
  <si>
    <t>Číslo projektové žádosti: / Antragsnummer des Projektes:</t>
  </si>
  <si>
    <t>Název projektového partnera/ Bezeichnung des Projektpartners</t>
  </si>
  <si>
    <t>IČ:</t>
  </si>
  <si>
    <t>Sídlo / Sitz:</t>
  </si>
  <si>
    <t>Název vedoucího partnera/ Bezeichnung des Lead-partners</t>
  </si>
  <si>
    <t>Název projektu / Bezeichnung des Projektes:</t>
  </si>
  <si>
    <t>Plátce DPH: Vorsteuerabszugsberechtigt</t>
  </si>
  <si>
    <t>U plátců DPH:mám nárok na odpočet DPH u níže uvedených výdajů  v rámci mého daňového přiznání? Wenn ja, bin ich im Falle der untern angeführten Angaben im Rahmen meiner Steuererklärung vorsteuerabszugsberechtigt?</t>
  </si>
  <si>
    <t>Kurz EUR/CZK:</t>
  </si>
  <si>
    <t>Datum zpracování:/ Datum der Bearbeitung:</t>
  </si>
  <si>
    <t xml:space="preserve">Podkapitola nebo kapitola rozpočtu </t>
  </si>
  <si>
    <t>Pořadové číslo</t>
  </si>
  <si>
    <t xml:space="preserve">Specifikace výdaje </t>
  </si>
  <si>
    <t xml:space="preserve">Číslo dokladu (faktury) </t>
  </si>
  <si>
    <t xml:space="preserve">Číslo dokladu v účetnictví partnera </t>
  </si>
  <si>
    <t>Dodavatel / Lieferant</t>
  </si>
  <si>
    <t xml:space="preserve">Datum úhrady </t>
  </si>
  <si>
    <t xml:space="preserve">Měna dokladu / sestavy </t>
  </si>
  <si>
    <t>Předložená částka v měně dokladu (indikativní) / Angeforderter Betrag in der Währung des Beleges (indikativ)</t>
  </si>
  <si>
    <t xml:space="preserve">Předložená částka v EUR (indikativní)
 (Celkem vč. DPH) </t>
  </si>
  <si>
    <t xml:space="preserve">Korekce v CZK </t>
  </si>
  <si>
    <t xml:space="preserve">Korekce v EUR </t>
  </si>
  <si>
    <t xml:space="preserve"> Nárokovaná částka kooperačním partnerem v EUR</t>
  </si>
  <si>
    <t>Poznámka</t>
  </si>
  <si>
    <t xml:space="preserve">Název plnění / Předmět fakturace </t>
  </si>
  <si>
    <t xml:space="preserve">Účel / Aktivita projektu </t>
  </si>
  <si>
    <t xml:space="preserve">Výdaj investiční (IV) nebo neinvestiční (NIV) </t>
  </si>
  <si>
    <t xml:space="preserve">Název </t>
  </si>
  <si>
    <t xml:space="preserve">IČ </t>
  </si>
  <si>
    <t xml:space="preserve">Částka bez DPH </t>
  </si>
  <si>
    <t xml:space="preserve">DPH </t>
  </si>
  <si>
    <t xml:space="preserve">Celkem vč. DPH </t>
  </si>
  <si>
    <t xml:space="preserve">DPH odloženo </t>
  </si>
  <si>
    <t>Unterkapitel oder Haushaltskapitel</t>
  </si>
  <si>
    <t>Ordnungsnummer</t>
  </si>
  <si>
    <t>Bezeichnung der durchgeführten Leistung / Gegenstand der Rechnungslegung</t>
  </si>
  <si>
    <t>Zweck der durchgeführten Leistung</t>
  </si>
  <si>
    <t>Ausgabe investiv (IV) oder nicht investiv (NIV)</t>
  </si>
  <si>
    <t xml:space="preserve"> Belegnummer (Rechnungsnummer)</t>
  </si>
  <si>
    <t>Nummer des Buchungsbeleges in der Buchhaltung des Projektpartners</t>
  </si>
  <si>
    <t xml:space="preserve"> Bezeichnung</t>
  </si>
  <si>
    <t>Identifiikationsnummer</t>
  </si>
  <si>
    <t>Bezahldatum</t>
  </si>
  <si>
    <t>Währung des Beleges</t>
  </si>
  <si>
    <t xml:space="preserve"> Betrag ohne MWSt</t>
  </si>
  <si>
    <t>MWSt</t>
  </si>
  <si>
    <t>Gesamt inkl. MWSt</t>
  </si>
  <si>
    <t xml:space="preserve"> MWSt zurückgestellt latente Steuer</t>
  </si>
  <si>
    <t>Angeforderter Betrag in EUR (gesamt inkl. MWSt.)</t>
  </si>
  <si>
    <t>Korrektur in CZK</t>
  </si>
  <si>
    <t>Korrektur in EUR</t>
  </si>
  <si>
    <t>Laufende Nummer</t>
  </si>
  <si>
    <t xml:space="preserve">Durch Kooperationspartner abgerechneter Betrag in EUR </t>
  </si>
  <si>
    <t>Bemerkung</t>
  </si>
  <si>
    <t>NIV</t>
  </si>
  <si>
    <t>CZK</t>
  </si>
  <si>
    <t>EUR</t>
  </si>
  <si>
    <t>C E L K E M   VÝDAJE   D L E   PARTNERA : /  Gesamt nach Partner :</t>
  </si>
  <si>
    <t>PŘÍJMY Z REALIZACE: / Einnahmen:</t>
  </si>
  <si>
    <t>Za projektového partnera (statutárního zástupce): / Für den Projektpartner (Vertretungsberechtigte Person)</t>
  </si>
  <si>
    <t>(titul, jméno, příjmení statutárního zástupce) / 
(Titel, Name, Nachnahme der Vertretungsberechtigten Person)</t>
  </si>
  <si>
    <t>(datum, podpis, razítko) / (Datum, Unterschrift, Stempel)</t>
  </si>
  <si>
    <t>Ausgabenart</t>
  </si>
  <si>
    <t>Číslo milníku</t>
  </si>
  <si>
    <t>Nummer des Meilensteins</t>
  </si>
  <si>
    <t>Číslo soupisky</t>
  </si>
  <si>
    <t>Belegliste</t>
  </si>
  <si>
    <t>1.1 Skutečné osobní náklady / Tatsächliche Personalkosten</t>
  </si>
  <si>
    <t>2.2 Náklady na cestování a ubytování / Reise- und Unterbringungkosten</t>
  </si>
  <si>
    <t>2.3 Náklady na ext. odb. porad. a služby / Kosten für ext. Expertisen und Dienstleistungen</t>
  </si>
  <si>
    <t>3.1 Vybavení a inv. vybavení / Ausstattungsgegenstände und investive Ausrüstungsgüter</t>
  </si>
  <si>
    <t>3.2 Stavební a vedlejší stavební náklady / Baukosten und Baunebenkosten</t>
  </si>
  <si>
    <t>Mezisoučet: 1.1 Skutečné osobní náklady / Tatsächliche Personalkosten</t>
  </si>
  <si>
    <t>Mezisoučet: 2.2 Náklady na cestování a ubytování / Reise- und Unterbringungkosten</t>
  </si>
  <si>
    <t>Mezisoučet: 2.3 Náklady na ext. odb. porad. a služby / Kosten für ext. Expertisen und Dienstleistungen</t>
  </si>
  <si>
    <t>Mezisoučet: 3.2 Stavební a vedlejší stavební náklady / Baukosten und Baunebenkosten</t>
  </si>
  <si>
    <t>Mezisoučet: 3.1 Vybavení a inv. vybavení / Ausstattungsgegenstände und investive Ausrüstungsgüter</t>
  </si>
  <si>
    <t>SUBTOTAL SKUTEČNÉ OSOBNÍ VÝDAJE (1.1 - 1.2) / Zwischensumme Tatsächliche Personalkosten (1.1 - 1.2)</t>
  </si>
  <si>
    <t>SUBTOTAL VĚCNÉ VÝDAJE (2.2 - 2.4) / Zwischensumme Sachausgaben (2.2 - 2.4)</t>
  </si>
  <si>
    <t>SUBTOTAL VÝDAJE NA VYBAVENÍ A INVESTICE (3.1 - 3.2) / Zwischensumme Kosten für ausrüstungsgüter und Investitionen (3.1 - 3.2)</t>
  </si>
  <si>
    <t>Výše paušálních osobnívch nákladů dle Smlouvy:</t>
  </si>
  <si>
    <t>%</t>
  </si>
  <si>
    <t>NE</t>
  </si>
  <si>
    <t>AUSZAHLUNGSANTRAG</t>
  </si>
  <si>
    <t>ŽÁDOST O VÝPLATU</t>
  </si>
  <si>
    <t xml:space="preserve">Ich beantrage gemäß Zuwendungsvertrag die höchstmögliche Auszahlung der in der Belegliste als förderfähig anerkannten Ausgaben. </t>
  </si>
  <si>
    <t>Podle Smlouvy o poskytnutí dotace žádám o proplacení výdajů uznaných v soupisce výdajů jako způsobilých v max. možné výši.</t>
  </si>
  <si>
    <t>Als Anlage zu diesem Auszahlungsantrag sind folgende Unterlagen einzureichen</t>
  </si>
  <si>
    <t>Jako přílohu k této žádosti je třeba doložit následující podklady:</t>
  </si>
  <si>
    <t>Erklärung des Kooperationspartners</t>
  </si>
  <si>
    <t>Prohlášení kooperačního partnera</t>
  </si>
  <si>
    <t>Paušální částka osobních nákladů / Personalkostenpauschale</t>
  </si>
  <si>
    <t>Paušální částka kanc. a admin. výdajů / Pauschale Büro- und Verwaltungs-kosten</t>
  </si>
  <si>
    <t>Vyplňuje Centrum / Dieser Teil wird durch das Centrum ausgefüllt</t>
  </si>
  <si>
    <t>2.4 Výdaje na malé projekty / Ausgaben für Kleinprojekte</t>
  </si>
  <si>
    <t>Druh výdaje</t>
  </si>
  <si>
    <t>CELKEM ZPŮSOBILÉ VÝDAJE / Förderfähige Kosten gesamt</t>
  </si>
  <si>
    <t>Mezisoučet: 1.2 Neplacená dobrovolná práce / die freiwillige unbezahlte Arbeit</t>
  </si>
  <si>
    <t>1.2 Neplacená dobrovolná práce / die freiwillige unbezahlte Arbeit</t>
  </si>
  <si>
    <t>Uznaná částka kontrolorem podle článku 23 v EUR</t>
  </si>
  <si>
    <t>Durch Artikel-23-Prüfer anerkannter Betrag in EUR</t>
  </si>
  <si>
    <t>DUZP dokladu / Datum vystavení dokladu</t>
  </si>
  <si>
    <t>Datum der steuerbaren Leistung/Rechnungsdatum</t>
  </si>
  <si>
    <t>Mezisoučet: 2.4 Výdaje na malé projekty / Ausgaben für Kleinprojekte</t>
  </si>
  <si>
    <t>;</t>
  </si>
  <si>
    <t>Vyplní partner (Kooperační partner předkládá kontrolorovi podle článku 23 soupisku v tištěné podobě se zakrytými sloupci č. (21) až (26), v elektronické podobě v plném rozsahu
Dieser Teil wird durch den Kooperationspartner in Papierform ausgefüllt (Der Kooperationspartner legt dem Artikel-23-Prüfer die Belegliste mit ausgeblendeten Spalten Nr. (21) bis (26), vollständig in elektronischer Form vor)</t>
  </si>
  <si>
    <t>Bei Beantragung einer Zwischenauszahlung
- der Projektfortschrittsbericht in der jeweiligen Landessprache (SAB-Vordruck Nr. 62019)
Bei Beantragung der Schlussauszahlung
- der zweisprachige Projektfortschrittsbericht als Abschlussbericht (SAB-Vordruck Nr. 62019)
Die benannten Vordrucke können unter www.sn-cz2020.eu abgerufen werden.</t>
  </si>
  <si>
    <t>Při žádosti o průběžnou platbu:
- Zpráva o průběhu projektu v příslušném jazyce (tiskopis SAB č. 62019)
Při žádosti o závěrečnou platbu:
- dvojjazyčná Zpráva o průběhu projektu jako závěrečná zpráva (tiskopis SAB č. 62019)
Uvedené tiskopisy lze stáhnout na www.sn-cz2020.eu.</t>
  </si>
  <si>
    <t xml:space="preserve">
Je mi známo, že prostředky poskytnuté v rámci Programu spolupráce Svobodný stát Sasko - Česká republika 2014-2020 lze v rámci plánu financování použít pouze na pokrytí části způsobilých projektových výdajů v projektové žádosti. Prostředky jsou/byly využity hospodárně a úsporně. Je mi známo, že uvedení nepravdivých údajů může mít za následek výpověď Smlouvy o poskytnutí dotace a vymáhání dotace a že nepravdivé údaje o částkách v tomto tiskopise, údaje o mé osobě jako partnerovi jakož i údaje v povinných přílohách jsou podstatnými skutečnostmi pro poskytnutí dotace ve smyslu § 264 německého trestního zákoníku, v platném znění, resp. § 212 zákona č. 40/2009 Sb., trestního zákoníku, v platném znění. Je mi známo, že subvenční podvod je trestný podle § 264 německého trestního zákoníku, resp. § 212 zákona č. 40/2009 Sb.,  trestní zákoník, v platném znění. Zavazuji se, že SAB bezodkladně sdělím každou dodatečnou změnu uvedených údajů.
Dále prohlašuji, že:
- veškeré vynaložené výdaje jsou v souladu se Smlouvou/Rozhodnutím a závaznou dokumentací programu,
- soupiska obsahuje skutečně vzniklé výdaje,
- projekt nebyl podpořen jiným finančním nástrojem EU, ani z jiných národních veřejných zdrojů s výjimkou stanoveného spolufinancování,
- při realizaci projektu byla dodržena pravidla veřejné podpory,
- všechny transakce jsou věrně zobrazeny v účetnictví (v analytické evidenci pro projekt) a předložené kopie dokladů jsou v souladu s originály v účetnictví,
- nemám dluhy vůči orgánům veřejné správy po lhůtě splatnosti (tj. daňové nedoplatky a penále, nedoplatky na pojistném a na penále, na veřejné zdravotní pojištění, na pojistném a penále na sociální zabezpečení a příspěvku na státní politiku zaměstnanosti ČR), odvody za porušení rozpočtové kázně či další nevypořádané finanční závazky z jiných projektů spolufinancovaných z rozpočtu EU),
- mnou předložené výdaje jsou indikativní a nárokovaná část je nižší o nezpůsobilé/odložené výdaje  zjištěné následně  kontrolorem.</t>
  </si>
  <si>
    <t xml:space="preserve">Celkové uznané výdaje / Anerkannte Ausgaben gesamt </t>
  </si>
  <si>
    <t xml:space="preserve">Celkové neuzn.výdaje / Nicht anerkannte Ausgaben gesamt </t>
  </si>
  <si>
    <t xml:space="preserve">Celkové invest. uznané výdaje  /  Anerkannte investive Ausgaben gesamt </t>
  </si>
  <si>
    <t xml:space="preserve">Celkové neinvestiční uznané výdaje / Anerkannte nichtinvestive Ausgaben gesamt </t>
  </si>
  <si>
    <t>ROZDĚLENÍ SR</t>
  </si>
  <si>
    <t>IV (investiční)</t>
  </si>
  <si>
    <t>NIV (neinvestiční)</t>
  </si>
  <si>
    <t>ZDROJE FINANCOVÁNÍ</t>
  </si>
  <si>
    <t>(%)</t>
  </si>
  <si>
    <t>Prostředky Cíle 2 (ERDF)</t>
  </si>
  <si>
    <t>Prostředky SR</t>
  </si>
  <si>
    <t>Vlastní prostředky</t>
  </si>
  <si>
    <t>CELKEM</t>
  </si>
  <si>
    <t xml:space="preserve">
Mir ist bekannt, dass im Rahmen des Kooperationsprogramms Freistaat Sachsen - Tschechische Republik 2014-2020 Mittel nur zur anteiligen Deckung der laut Projektantrag zuschussfähigen Projektausgaben im Rahmen des Finanzierungsplanes verwendet werden dürfen. Die Mittel werden/wurden wirtschaftlich und sparsam eingesetzt. Mir ist bekannt, dass falsche Angaben die Kündigung des Zuwendungsvertrages und entsprechend die Rückforderung der Zuschüsse zur Folge haben können und dass die Betragsangaben dieses Formulars, die Angaben zu meiner Person sowie die Angaben in den erforderlichen Anlagen subventionserhebliche Tatsachen im Sinne des § 264 StGB bzw. § 212 des Gesetzes Nr. 40/2009 Slg., Strafkodex, in der jeweils geltenden Fassung, sind. Mir ist die Strafbarkeit eines Subventionsbetruges nach § 264 StGB bzw. § 212 des Gesetzes Nr. 40/2009 Slg., Strafkodex, in der jeweils geltenden Fassung, bekannt. Ich bin verpflichtet, der SAB unverzüglich eine nachträgliche Änderung der vorgenannten Angaben mitzuteilen.
Weiterhin erkläre ich, dass:
- sämtliche getätigte Ausgaben dem Fördervertrag / Förderbescheid entsprechen,
- in der Belegliste die tatsächlich enstandene Ausgaben aufgeführt sind,
- das Projekt nicht durch ein anderes Finanzinstrument der EU sowie aus keinen anderen nationalen öffentlichen Mitteln mit Ausnahme der Kofinanzierung gefördert wurde,
- während der Durchführung des Projektes die Regeln für staatliche Beihilfen eingehalten wurden,
- während der Durchführung des Projektes die Vergaberegeln, die Regeln für Umweltschutz und Chancengleichheit eingehalten wurden,
- sämtliche Transaktionen getreu in der Buchhaltung abgebildet sind (in der analytischen Evidenz für das Projekt) und die vorgelegten Kopien der Belege den Originalbelegen in der Buchhaltung entsprechen,
- ich keinerlei Schulden in Bezug zu den Behörden der öffentlichen Verwaltung (d.h. nicht bezahlte oder nur zum Teil gezahlte Steuern und Bußgelder, nicht bezahlte und nur zum Teil bezahlte Versicherung und Bußgelder der Krankenversicherung, Sozial- und Arbeitslosigkeitsversicherung, Abführungen für den Verstoß gegen die Haushaltsordnung oder weitere nicht beglichene finanzielle Verpflichtungen aus anderen, aus dem Haushalt der EU finanzierten Projekten) habe,
- die von mir vorgelegten Ausgaben indikativ sind und der abgerechnete Betrag niedriger um die nicht zuschussfähigen/latenten Ausgaben, die von der Kontrollinstanz nachfolgend festgestellt wurden, ist.</t>
  </si>
</sst>
</file>

<file path=xl/styles.xml><?xml version="1.0" encoding="utf-8"?>
<styleSheet xmlns="http://schemas.openxmlformats.org/spreadsheetml/2006/main">
  <numFmts count="22">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d/m/yy;@"/>
    <numFmt numFmtId="173" formatCode="\(\ #\)"/>
    <numFmt numFmtId="174" formatCode="#,##0.00\ _K_č"/>
    <numFmt numFmtId="175" formatCode="#,##0.00\ [$EUR]"/>
    <numFmt numFmtId="176" formatCode="#,##0.00\ [$€-1]"/>
    <numFmt numFmtId="177" formatCode="_-* #,##0.00\ [$€-1]_-;\-* #,##0.00\ [$€-1]_-;_-* &quot;-&quot;??\ [$€-1]_-"/>
  </numFmts>
  <fonts count="78">
    <font>
      <sz val="11"/>
      <color theme="1"/>
      <name val="Calibri"/>
      <family val="2"/>
    </font>
    <font>
      <sz val="10"/>
      <color indexed="8"/>
      <name val="Arial"/>
      <family val="2"/>
    </font>
    <font>
      <sz val="12"/>
      <name val="Arial"/>
      <family val="2"/>
    </font>
    <font>
      <sz val="10"/>
      <name val="Arial"/>
      <family val="2"/>
    </font>
    <font>
      <b/>
      <sz val="10"/>
      <name val="Arial"/>
      <family val="2"/>
    </font>
    <font>
      <sz val="11"/>
      <name val="Arial"/>
      <family val="2"/>
    </font>
    <font>
      <b/>
      <sz val="11"/>
      <name val="Arial"/>
      <family val="2"/>
    </font>
    <font>
      <sz val="9"/>
      <name val="Arial"/>
      <family val="2"/>
    </font>
    <font>
      <b/>
      <sz val="9"/>
      <name val="Arial"/>
      <family val="2"/>
    </font>
    <font>
      <sz val="9"/>
      <color indexed="63"/>
      <name val="Arial"/>
      <family val="2"/>
    </font>
    <font>
      <b/>
      <i/>
      <sz val="10"/>
      <name val="Arial"/>
      <family val="2"/>
    </font>
    <font>
      <sz val="8"/>
      <name val="Arial"/>
      <family val="2"/>
    </font>
    <font>
      <b/>
      <sz val="12"/>
      <name val="Arial"/>
      <family val="2"/>
    </font>
    <font>
      <sz val="16"/>
      <name val="Arial"/>
      <family val="2"/>
    </font>
    <font>
      <sz val="11"/>
      <name val="Univers BQ"/>
      <family val="0"/>
    </font>
    <font>
      <b/>
      <sz val="14"/>
      <name val="Arial"/>
      <family val="2"/>
    </font>
    <font>
      <b/>
      <sz val="16"/>
      <name val="Arial"/>
      <family val="2"/>
    </font>
    <font>
      <sz val="10"/>
      <color indexed="10"/>
      <name val="Arial"/>
      <family val="2"/>
    </font>
    <font>
      <sz val="11"/>
      <color indexed="8"/>
      <name val="Calibri"/>
      <family val="2"/>
    </font>
    <font>
      <sz val="10"/>
      <color indexed="9"/>
      <name val="Arial"/>
      <family val="2"/>
    </font>
    <font>
      <b/>
      <sz val="10"/>
      <color indexed="8"/>
      <name val="Arial"/>
      <family val="2"/>
    </font>
    <font>
      <sz val="10"/>
      <color indexed="20"/>
      <name val="Arial"/>
      <family val="2"/>
    </font>
    <font>
      <b/>
      <sz val="10"/>
      <color indexed="9"/>
      <name val="Arial"/>
      <family val="2"/>
    </font>
    <font>
      <b/>
      <sz val="15"/>
      <color indexed="56"/>
      <name val="Arial"/>
      <family val="2"/>
    </font>
    <font>
      <b/>
      <sz val="13"/>
      <color indexed="56"/>
      <name val="Arial"/>
      <family val="2"/>
    </font>
    <font>
      <b/>
      <sz val="11"/>
      <color indexed="56"/>
      <name val="Arial"/>
      <family val="2"/>
    </font>
    <font>
      <sz val="18"/>
      <color indexed="56"/>
      <name val="Cambria"/>
      <family val="2"/>
    </font>
    <font>
      <sz val="10"/>
      <color indexed="60"/>
      <name val="Arial"/>
      <family val="2"/>
    </font>
    <font>
      <sz val="10"/>
      <color indexed="52"/>
      <name val="Arial"/>
      <family val="2"/>
    </font>
    <font>
      <sz val="10"/>
      <color indexed="17"/>
      <name val="Arial"/>
      <family val="2"/>
    </font>
    <font>
      <sz val="10"/>
      <color indexed="62"/>
      <name val="Arial"/>
      <family val="2"/>
    </font>
    <font>
      <b/>
      <sz val="10"/>
      <color indexed="52"/>
      <name val="Arial"/>
      <family val="2"/>
    </font>
    <font>
      <b/>
      <sz val="10"/>
      <color indexed="63"/>
      <name val="Arial"/>
      <family val="2"/>
    </font>
    <font>
      <i/>
      <sz val="10"/>
      <color indexed="23"/>
      <name val="Arial"/>
      <family val="2"/>
    </font>
    <font>
      <b/>
      <sz val="16"/>
      <color indexed="8"/>
      <name val="Arial"/>
      <family val="2"/>
    </font>
    <font>
      <sz val="16"/>
      <color indexed="10"/>
      <name val="Arial"/>
      <family val="2"/>
    </font>
    <font>
      <b/>
      <sz val="11"/>
      <color indexed="8"/>
      <name val="Arial"/>
      <family val="2"/>
    </font>
    <font>
      <b/>
      <sz val="14"/>
      <color indexed="10"/>
      <name val="Arial"/>
      <family val="2"/>
    </font>
    <font>
      <b/>
      <sz val="14"/>
      <color indexed="8"/>
      <name val="Arial"/>
      <family val="2"/>
    </font>
    <font>
      <b/>
      <sz val="12"/>
      <color indexed="8"/>
      <name val="Arial"/>
      <family val="2"/>
    </font>
    <font>
      <sz val="12"/>
      <color indexed="10"/>
      <name val="Arial"/>
      <family val="2"/>
    </font>
    <font>
      <sz val="11"/>
      <color indexed="10"/>
      <name val="Arial"/>
      <family val="2"/>
    </font>
    <font>
      <sz val="11"/>
      <color indexed="8"/>
      <name val="Arial"/>
      <family val="2"/>
    </font>
    <font>
      <sz val="14"/>
      <color indexed="8"/>
      <name val="Arial"/>
      <family val="2"/>
    </font>
    <font>
      <sz val="9"/>
      <color indexed="8"/>
      <name val="Calibri"/>
      <family val="2"/>
    </font>
    <font>
      <sz val="12"/>
      <color indexed="8"/>
      <name val="Arial"/>
      <family val="2"/>
    </font>
    <font>
      <sz val="8"/>
      <color indexed="8"/>
      <name val="Arial"/>
      <family val="2"/>
    </font>
    <font>
      <sz val="10"/>
      <color theme="1"/>
      <name val="Arial"/>
      <family val="2"/>
    </font>
    <font>
      <sz val="10"/>
      <color theme="0"/>
      <name val="Arial"/>
      <family val="2"/>
    </font>
    <font>
      <b/>
      <sz val="10"/>
      <color theme="1"/>
      <name val="Arial"/>
      <family val="2"/>
    </font>
    <font>
      <sz val="10"/>
      <color rgb="FF9C0006"/>
      <name val="Arial"/>
      <family val="2"/>
    </font>
    <font>
      <b/>
      <sz val="10"/>
      <color theme="0"/>
      <name val="Arial"/>
      <family val="2"/>
    </font>
    <font>
      <b/>
      <sz val="15"/>
      <color theme="3"/>
      <name val="Arial"/>
      <family val="2"/>
    </font>
    <font>
      <b/>
      <sz val="13"/>
      <color theme="3"/>
      <name val="Arial"/>
      <family val="2"/>
    </font>
    <font>
      <b/>
      <sz val="11"/>
      <color theme="3"/>
      <name val="Arial"/>
      <family val="2"/>
    </font>
    <font>
      <sz val="18"/>
      <color theme="3"/>
      <name val="Cambria"/>
      <family val="2"/>
    </font>
    <font>
      <sz val="10"/>
      <color rgb="FF9C6500"/>
      <name val="Arial"/>
      <family val="2"/>
    </font>
    <font>
      <sz val="10"/>
      <color rgb="FFFA7D00"/>
      <name val="Arial"/>
      <family val="2"/>
    </font>
    <font>
      <sz val="10"/>
      <color rgb="FF006100"/>
      <name val="Arial"/>
      <family val="2"/>
    </font>
    <font>
      <sz val="10"/>
      <color rgb="FFFF0000"/>
      <name val="Arial"/>
      <family val="2"/>
    </font>
    <font>
      <sz val="10"/>
      <color rgb="FF3F3F76"/>
      <name val="Arial"/>
      <family val="2"/>
    </font>
    <font>
      <b/>
      <sz val="10"/>
      <color rgb="FFFA7D00"/>
      <name val="Arial"/>
      <family val="2"/>
    </font>
    <font>
      <b/>
      <sz val="10"/>
      <color rgb="FF3F3F3F"/>
      <name val="Arial"/>
      <family val="2"/>
    </font>
    <font>
      <i/>
      <sz val="10"/>
      <color rgb="FF7F7F7F"/>
      <name val="Arial"/>
      <family val="2"/>
    </font>
    <font>
      <b/>
      <sz val="16"/>
      <color theme="1"/>
      <name val="Arial"/>
      <family val="2"/>
    </font>
    <font>
      <sz val="16"/>
      <color rgb="FFFF0000"/>
      <name val="Arial"/>
      <family val="2"/>
    </font>
    <font>
      <b/>
      <sz val="11"/>
      <color theme="1"/>
      <name val="Arial"/>
      <family val="2"/>
    </font>
    <font>
      <b/>
      <sz val="14"/>
      <color rgb="FFFF0000"/>
      <name val="Arial"/>
      <family val="2"/>
    </font>
    <font>
      <b/>
      <sz val="14"/>
      <color theme="1"/>
      <name val="Arial"/>
      <family val="2"/>
    </font>
    <font>
      <b/>
      <sz val="12"/>
      <color theme="1"/>
      <name val="Arial"/>
      <family val="2"/>
    </font>
    <font>
      <sz val="12"/>
      <color rgb="FFFF0000"/>
      <name val="Arial"/>
      <family val="2"/>
    </font>
    <font>
      <sz val="11"/>
      <color rgb="FFFF0000"/>
      <name val="Arial"/>
      <family val="2"/>
    </font>
    <font>
      <sz val="11"/>
      <color theme="1"/>
      <name val="Arial"/>
      <family val="2"/>
    </font>
    <font>
      <sz val="14"/>
      <color theme="1"/>
      <name val="Arial"/>
      <family val="2"/>
    </font>
    <font>
      <sz val="11"/>
      <color rgb="FF000000"/>
      <name val="Arial"/>
      <family val="2"/>
    </font>
    <font>
      <sz val="9"/>
      <color theme="1"/>
      <name val="Calibri"/>
      <family val="2"/>
    </font>
    <font>
      <sz val="12"/>
      <color theme="1"/>
      <name val="Arial"/>
      <family val="2"/>
    </font>
    <font>
      <sz val="8"/>
      <color theme="1"/>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
      <patternFill patternType="solid">
        <fgColor theme="0"/>
        <bgColor indexed="64"/>
      </patternFill>
    </fill>
    <fill>
      <patternFill patternType="solid">
        <fgColor rgb="FFCDCDE6"/>
        <bgColor indexed="64"/>
      </patternFill>
    </fill>
    <fill>
      <patternFill patternType="solid">
        <fgColor rgb="FFB9B9DC"/>
        <bgColor indexed="64"/>
      </patternFill>
    </fill>
    <fill>
      <patternFill patternType="solid">
        <fgColor rgb="FFA0C8A5"/>
        <bgColor indexed="64"/>
      </patternFill>
    </fill>
    <fill>
      <patternFill patternType="solid">
        <fgColor rgb="FF95B3D7"/>
        <bgColor indexed="64"/>
      </patternFill>
    </fill>
    <fill>
      <patternFill patternType="solid">
        <fgColor indexed="43"/>
        <bgColor indexed="64"/>
      </patternFill>
    </fill>
    <fill>
      <patternFill patternType="solid">
        <fgColor indexed="45"/>
        <bgColor indexed="64"/>
      </patternFill>
    </fill>
  </fills>
  <borders count="81">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style="medium"/>
      <top style="medium"/>
      <bottom/>
    </border>
    <border>
      <left style="medium"/>
      <right style="medium"/>
      <top style="medium"/>
      <bottom style="medium"/>
    </border>
    <border>
      <left/>
      <right style="medium"/>
      <top style="medium"/>
      <bottom style="medium"/>
    </border>
    <border>
      <left style="thin"/>
      <right style="thin"/>
      <top style="thin"/>
      <bottom/>
    </border>
    <border>
      <left style="thin"/>
      <right style="thin"/>
      <top/>
      <bottom style="thin"/>
    </border>
    <border>
      <left style="thin"/>
      <right style="thin"/>
      <top/>
      <bottom/>
    </border>
    <border>
      <left style="thin"/>
      <right style="thin"/>
      <top style="medium"/>
      <bottom style="thin"/>
    </border>
    <border>
      <left style="medium"/>
      <right style="thin"/>
      <top style="thin"/>
      <bottom style="medium"/>
    </border>
    <border>
      <left style="thin"/>
      <right style="thin"/>
      <top style="thin"/>
      <bottom style="medium"/>
    </border>
    <border>
      <left style="thin"/>
      <right/>
      <top style="thin"/>
      <bottom style="medium"/>
    </border>
    <border>
      <left style="medium"/>
      <right style="thin"/>
      <top/>
      <bottom style="medium"/>
    </border>
    <border>
      <left style="thin"/>
      <right style="thin"/>
      <top/>
      <bottom style="medium"/>
    </border>
    <border>
      <left style="thin"/>
      <right style="medium"/>
      <top/>
      <bottom style="medium"/>
    </border>
    <border>
      <left style="medium"/>
      <right style="thin"/>
      <top style="medium"/>
      <bottom style="medium"/>
    </border>
    <border>
      <left style="thin"/>
      <right style="thin"/>
      <top style="medium"/>
      <bottom style="medium"/>
    </border>
    <border>
      <left style="thin"/>
      <right/>
      <top style="medium"/>
      <bottom style="medium"/>
    </border>
    <border>
      <left/>
      <right style="thin"/>
      <top/>
      <bottom style="medium"/>
    </border>
    <border>
      <left style="medium"/>
      <right style="thin"/>
      <top/>
      <bottom/>
    </border>
    <border>
      <left style="thin"/>
      <right/>
      <top/>
      <bottom/>
    </border>
    <border>
      <left/>
      <right style="thin"/>
      <top/>
      <bottom/>
    </border>
    <border>
      <left style="medium"/>
      <right style="medium"/>
      <top/>
      <bottom/>
    </border>
    <border>
      <left style="thin"/>
      <right style="medium"/>
      <top/>
      <bottom/>
    </border>
    <border>
      <left style="medium"/>
      <right style="thin"/>
      <top style="medium"/>
      <bottom style="thin"/>
    </border>
    <border>
      <left style="thin"/>
      <right style="medium"/>
      <top style="medium"/>
      <bottom style="thin"/>
    </border>
    <border>
      <left/>
      <right style="thin"/>
      <top style="medium"/>
      <bottom style="thin"/>
    </border>
    <border>
      <left style="medium"/>
      <right style="thin"/>
      <top style="thin"/>
      <bottom style="thin"/>
    </border>
    <border>
      <left style="thin"/>
      <right style="medium"/>
      <top style="thin"/>
      <bottom style="thin"/>
    </border>
    <border>
      <left/>
      <right style="thin"/>
      <top style="thin"/>
      <bottom style="thin"/>
    </border>
    <border>
      <left style="medium"/>
      <right style="thin"/>
      <top style="thin"/>
      <bottom/>
    </border>
    <border>
      <left style="medium"/>
      <right/>
      <top style="thin"/>
      <bottom style="thin"/>
    </border>
    <border>
      <left/>
      <right/>
      <top style="thin"/>
      <bottom style="thin"/>
    </border>
    <border>
      <left style="medium"/>
      <right style="thin"/>
      <top/>
      <bottom style="thin"/>
    </border>
    <border>
      <left style="thin"/>
      <right/>
      <top style="thin"/>
      <bottom style="thin"/>
    </border>
    <border>
      <left style="medium"/>
      <right/>
      <top style="thin"/>
      <bottom style="medium"/>
    </border>
    <border>
      <left/>
      <right/>
      <top style="thin"/>
      <bottom style="medium"/>
    </border>
    <border>
      <left/>
      <right style="thin"/>
      <top style="thin"/>
      <bottom style="medium"/>
    </border>
    <border>
      <left style="thin"/>
      <right style="medium"/>
      <top style="thin"/>
      <bottom style="medium"/>
    </border>
    <border>
      <left/>
      <right/>
      <top/>
      <bottom style="medium"/>
    </border>
    <border>
      <left style="medium"/>
      <right/>
      <top style="medium"/>
      <bottom style="medium"/>
    </border>
    <border>
      <left/>
      <right/>
      <top style="medium"/>
      <bottom style="medium"/>
    </border>
    <border>
      <left style="medium"/>
      <right/>
      <top style="medium"/>
      <bottom/>
    </border>
    <border>
      <left/>
      <right style="medium"/>
      <top style="medium"/>
      <bottom/>
    </border>
    <border>
      <left/>
      <right style="thin"/>
      <top style="medium"/>
      <bottom style="medium"/>
    </border>
    <border>
      <left style="medium"/>
      <right/>
      <top/>
      <bottom style="medium"/>
    </border>
    <border>
      <left/>
      <right style="medium"/>
      <top/>
      <bottom style="medium"/>
    </border>
    <border>
      <left style="medium"/>
      <right style="medium"/>
      <top/>
      <bottom style="medium"/>
    </border>
    <border>
      <left style="medium"/>
      <right/>
      <top style="medium"/>
      <bottom style="thin"/>
    </border>
    <border>
      <left/>
      <right/>
      <top style="medium"/>
      <bottom style="thin"/>
    </border>
    <border>
      <left style="medium"/>
      <right style="medium"/>
      <top style="medium"/>
      <bottom style="thin"/>
    </border>
    <border>
      <left style="medium"/>
      <right style="medium"/>
      <top style="thin"/>
      <bottom style="thin"/>
    </border>
    <border>
      <left style="medium"/>
      <right/>
      <top style="thin"/>
      <bottom/>
    </border>
    <border>
      <left/>
      <right/>
      <top style="thin"/>
      <bottom/>
    </border>
    <border>
      <left style="medium"/>
      <right style="medium"/>
      <top style="thin"/>
      <bottom style="medium"/>
    </border>
    <border>
      <left style="medium"/>
      <right/>
      <top/>
      <bottom style="thin"/>
    </border>
    <border>
      <left/>
      <right/>
      <top/>
      <bottom style="thin"/>
    </border>
    <border>
      <left style="thin"/>
      <right style="medium"/>
      <top style="thin"/>
      <bottom>
        <color indexed="63"/>
      </bottom>
    </border>
    <border>
      <left style="thin"/>
      <right style="medium"/>
      <top>
        <color indexed="63"/>
      </top>
      <bottom style="thin"/>
    </border>
    <border>
      <left style="thin"/>
      <right style="medium"/>
      <top style="medium"/>
      <bottom/>
    </border>
    <border>
      <left/>
      <right style="thin"/>
      <top style="medium"/>
      <bottom/>
    </border>
    <border>
      <left style="thin"/>
      <right style="thin"/>
      <top style="medium"/>
      <bottom/>
    </border>
    <border>
      <left/>
      <right/>
      <top style="medium"/>
      <bottom/>
    </border>
    <border>
      <left/>
      <right style="medium"/>
      <top/>
      <bottom/>
    </border>
    <border>
      <left/>
      <right style="thin"/>
      <top style="thin"/>
      <bottom/>
    </border>
    <border>
      <left style="medium"/>
      <right/>
      <top/>
      <bottom/>
    </border>
    <border>
      <left/>
      <right style="medium"/>
      <top style="thin"/>
      <bottom/>
    </border>
    <border>
      <left style="thin"/>
      <right/>
      <top style="medium"/>
      <bottom style="thin"/>
    </border>
    <border>
      <left/>
      <right style="medium"/>
      <top style="medium"/>
      <bottom style="thin"/>
    </border>
    <border>
      <left/>
      <right style="medium"/>
      <top style="thin"/>
      <bottom style="medium"/>
    </border>
    <border>
      <left/>
      <right style="medium"/>
      <top/>
      <bottom style="thin"/>
    </border>
    <border>
      <left/>
      <right style="medium"/>
      <top style="thin"/>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9" fillId="0" borderId="1" applyNumberFormat="0" applyFill="0" applyAlignment="0" applyProtection="0"/>
    <xf numFmtId="171" fontId="0" fillId="0" borderId="0" applyFont="0" applyFill="0" applyBorder="0" applyAlignment="0" applyProtection="0"/>
    <xf numFmtId="169" fontId="0" fillId="0" borderId="0" applyFont="0" applyFill="0" applyBorder="0" applyAlignment="0" applyProtection="0"/>
    <xf numFmtId="177" fontId="14" fillId="0" borderId="0" applyFont="0" applyFill="0" applyBorder="0" applyAlignment="0" applyProtection="0"/>
    <xf numFmtId="0" fontId="50" fillId="20" borderId="0" applyNumberFormat="0" applyBorder="0" applyAlignment="0" applyProtection="0"/>
    <xf numFmtId="0" fontId="51" fillId="21" borderId="2"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22" borderId="0" applyNumberFormat="0" applyBorder="0" applyAlignment="0" applyProtection="0"/>
    <xf numFmtId="0" fontId="14" fillId="0" borderId="0">
      <alignment/>
      <protection/>
    </xf>
    <xf numFmtId="0" fontId="0" fillId="23" borderId="6" applyNumberFormat="0" applyFont="0" applyAlignment="0" applyProtection="0"/>
    <xf numFmtId="9" fontId="0" fillId="0" borderId="0" applyFont="0" applyFill="0" applyBorder="0" applyAlignment="0" applyProtection="0"/>
    <xf numFmtId="0" fontId="57" fillId="0" borderId="7" applyNumberFormat="0" applyFill="0" applyAlignment="0" applyProtection="0"/>
    <xf numFmtId="0" fontId="58" fillId="24" borderId="0" applyNumberFormat="0" applyBorder="0" applyAlignment="0" applyProtection="0"/>
    <xf numFmtId="0" fontId="5" fillId="0" borderId="0">
      <alignment/>
      <protection/>
    </xf>
    <xf numFmtId="0" fontId="5" fillId="0" borderId="0">
      <alignment/>
      <protection/>
    </xf>
    <xf numFmtId="0" fontId="59" fillId="0" borderId="0" applyNumberFormat="0" applyFill="0" applyBorder="0" applyAlignment="0" applyProtection="0"/>
    <xf numFmtId="0" fontId="60" fillId="25" borderId="8" applyNumberFormat="0" applyAlignment="0" applyProtection="0"/>
    <xf numFmtId="0" fontId="61" fillId="26" borderId="8" applyNumberFormat="0" applyAlignment="0" applyProtection="0"/>
    <xf numFmtId="0" fontId="62" fillId="26" borderId="9" applyNumberFormat="0" applyAlignment="0" applyProtection="0"/>
    <xf numFmtId="0" fontId="63" fillId="0" borderId="0" applyNumberFormat="0" applyFill="0" applyBorder="0" applyAlignment="0" applyProtection="0"/>
    <xf numFmtId="0" fontId="48" fillId="27" borderId="0" applyNumberFormat="0" applyBorder="0" applyAlignment="0" applyProtection="0"/>
    <xf numFmtId="0" fontId="48" fillId="28"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1" borderId="0" applyNumberFormat="0" applyBorder="0" applyAlignment="0" applyProtection="0"/>
    <xf numFmtId="0" fontId="48" fillId="32" borderId="0" applyNumberFormat="0" applyBorder="0" applyAlignment="0" applyProtection="0"/>
  </cellStyleXfs>
  <cellXfs count="490">
    <xf numFmtId="0" fontId="0" fillId="0" borderId="0" xfId="0" applyFont="1" applyAlignment="1">
      <alignment/>
    </xf>
    <xf numFmtId="0" fontId="4" fillId="33" borderId="10" xfId="0" applyFont="1" applyFill="1" applyBorder="1" applyAlignment="1" applyProtection="1">
      <alignment horizontal="center" vertical="center" wrapText="1"/>
      <protection locked="0"/>
    </xf>
    <xf numFmtId="2" fontId="5" fillId="0" borderId="11" xfId="0" applyNumberFormat="1" applyFont="1" applyFill="1" applyBorder="1" applyAlignment="1" applyProtection="1">
      <alignment horizontal="center" vertical="center" wrapText="1"/>
      <protection locked="0"/>
    </xf>
    <xf numFmtId="49" fontId="5" fillId="0" borderId="10" xfId="0" applyNumberFormat="1" applyFont="1" applyBorder="1" applyAlignment="1" applyProtection="1">
      <alignment vertical="center" wrapText="1"/>
      <protection locked="0"/>
    </xf>
    <xf numFmtId="49" fontId="5" fillId="0" borderId="10" xfId="0" applyNumberFormat="1" applyFont="1" applyFill="1" applyBorder="1" applyAlignment="1" applyProtection="1">
      <alignment/>
      <protection locked="0"/>
    </xf>
    <xf numFmtId="49" fontId="5" fillId="0" borderId="10" xfId="0" applyNumberFormat="1" applyFont="1" applyBorder="1" applyAlignment="1" applyProtection="1">
      <alignment horizontal="left" vertical="center"/>
      <protection locked="0"/>
    </xf>
    <xf numFmtId="49" fontId="3" fillId="0" borderId="10" xfId="0" applyNumberFormat="1" applyFont="1" applyBorder="1" applyAlignment="1" applyProtection="1">
      <alignment/>
      <protection locked="0"/>
    </xf>
    <xf numFmtId="172" fontId="5" fillId="0" borderId="10" xfId="0" applyNumberFormat="1" applyFont="1" applyFill="1" applyBorder="1" applyAlignment="1" applyProtection="1">
      <alignment horizontal="center" vertical="center"/>
      <protection locked="0"/>
    </xf>
    <xf numFmtId="0" fontId="5" fillId="0" borderId="12" xfId="0" applyFont="1" applyFill="1" applyBorder="1" applyAlignment="1" applyProtection="1">
      <alignment horizontal="center" vertical="center" wrapText="1"/>
      <protection locked="0"/>
    </xf>
    <xf numFmtId="49" fontId="5" fillId="0" borderId="10" xfId="0" applyNumberFormat="1" applyFont="1" applyFill="1" applyBorder="1" applyAlignment="1" applyProtection="1">
      <alignment horizontal="left" vertical="center" wrapText="1"/>
      <protection locked="0"/>
    </xf>
    <xf numFmtId="49" fontId="5" fillId="0" borderId="10" xfId="0" applyNumberFormat="1" applyFont="1" applyBorder="1" applyAlignment="1" applyProtection="1">
      <alignment/>
      <protection locked="0"/>
    </xf>
    <xf numFmtId="0" fontId="64" fillId="0" borderId="0" xfId="52" applyFont="1" applyBorder="1" applyAlignment="1" applyProtection="1">
      <alignment vertical="center" wrapText="1"/>
      <protection/>
    </xf>
    <xf numFmtId="0" fontId="65" fillId="0" borderId="0" xfId="52" applyFont="1" applyAlignment="1" applyProtection="1">
      <alignment vertical="center" wrapText="1"/>
      <protection/>
    </xf>
    <xf numFmtId="4" fontId="66" fillId="0" borderId="0" xfId="52" applyNumberFormat="1" applyFont="1" applyBorder="1" applyAlignment="1" applyProtection="1">
      <alignment vertical="center" wrapText="1"/>
      <protection/>
    </xf>
    <xf numFmtId="0" fontId="6" fillId="0" borderId="0" xfId="52" applyFont="1" applyFill="1" applyBorder="1" applyAlignment="1" applyProtection="1">
      <alignment wrapText="1"/>
      <protection/>
    </xf>
    <xf numFmtId="0" fontId="6" fillId="0" borderId="0" xfId="52" applyFont="1" applyFill="1" applyBorder="1" applyAlignment="1" applyProtection="1">
      <alignment horizontal="left" wrapText="1"/>
      <protection/>
    </xf>
    <xf numFmtId="4" fontId="12" fillId="0" borderId="0" xfId="52" applyNumberFormat="1" applyFont="1" applyFill="1" applyBorder="1" applyAlignment="1" applyProtection="1">
      <alignment wrapText="1"/>
      <protection/>
    </xf>
    <xf numFmtId="4" fontId="15" fillId="0" borderId="0" xfId="52" applyNumberFormat="1" applyFont="1" applyFill="1" applyBorder="1" applyProtection="1">
      <alignment/>
      <protection/>
    </xf>
    <xf numFmtId="0" fontId="5" fillId="0" borderId="0" xfId="52" applyFont="1" applyProtection="1">
      <alignment/>
      <protection/>
    </xf>
    <xf numFmtId="0" fontId="15" fillId="0" borderId="0" xfId="52" applyFont="1" applyFill="1" applyBorder="1" applyAlignment="1" applyProtection="1">
      <alignment wrapText="1"/>
      <protection/>
    </xf>
    <xf numFmtId="0" fontId="67" fillId="0" borderId="0" xfId="52" applyFont="1" applyBorder="1" applyAlignment="1" applyProtection="1" quotePrefix="1">
      <alignment horizontal="left" vertical="center" wrapText="1"/>
      <protection/>
    </xf>
    <xf numFmtId="0" fontId="68" fillId="0" borderId="0" xfId="52" applyFont="1" applyBorder="1" applyAlignment="1" applyProtection="1">
      <alignment horizontal="left" vertical="center" wrapText="1"/>
      <protection/>
    </xf>
    <xf numFmtId="4" fontId="68" fillId="0" borderId="0" xfId="52" applyNumberFormat="1" applyFont="1" applyBorder="1" applyAlignment="1" applyProtection="1">
      <alignment vertical="center" wrapText="1"/>
      <protection/>
    </xf>
    <xf numFmtId="4" fontId="68" fillId="0" borderId="0" xfId="52" applyNumberFormat="1" applyFont="1" applyFill="1" applyBorder="1" applyAlignment="1" applyProtection="1">
      <alignment vertical="center" wrapText="1"/>
      <protection/>
    </xf>
    <xf numFmtId="0" fontId="67" fillId="0" borderId="0" xfId="52" applyFont="1" applyFill="1" applyBorder="1" applyAlignment="1" applyProtection="1">
      <alignment horizontal="left" vertical="center" wrapText="1"/>
      <protection/>
    </xf>
    <xf numFmtId="0" fontId="64" fillId="0" borderId="0" xfId="52" applyFont="1" applyBorder="1" applyAlignment="1" applyProtection="1">
      <alignment horizontal="center" vertical="center" wrapText="1"/>
      <protection/>
    </xf>
    <xf numFmtId="4" fontId="66" fillId="0" borderId="0" xfId="52" applyNumberFormat="1" applyFont="1" applyFill="1" applyBorder="1" applyAlignment="1" applyProtection="1">
      <alignment vertical="center" wrapText="1"/>
      <protection/>
    </xf>
    <xf numFmtId="0" fontId="69" fillId="0" borderId="0" xfId="52" applyFont="1" applyBorder="1" applyAlignment="1" applyProtection="1">
      <alignment horizontal="center" vertical="center" wrapText="1"/>
      <protection/>
    </xf>
    <xf numFmtId="0" fontId="69" fillId="0" borderId="0" xfId="52" applyFont="1" applyBorder="1" applyAlignment="1" applyProtection="1">
      <alignment vertical="center" wrapText="1"/>
      <protection/>
    </xf>
    <xf numFmtId="0" fontId="70" fillId="0" borderId="0" xfId="52" applyFont="1" applyAlignment="1" applyProtection="1">
      <alignment vertical="center" wrapText="1"/>
      <protection/>
    </xf>
    <xf numFmtId="0" fontId="66" fillId="0" borderId="0" xfId="52" applyFont="1" applyBorder="1" applyAlignment="1" applyProtection="1">
      <alignment vertical="center" wrapText="1"/>
      <protection/>
    </xf>
    <xf numFmtId="0" fontId="71" fillId="0" borderId="0" xfId="52" applyFont="1" applyFill="1" applyBorder="1" applyAlignment="1" applyProtection="1">
      <alignment horizontal="left" vertical="center" wrapText="1"/>
      <protection/>
    </xf>
    <xf numFmtId="0" fontId="5" fillId="0" borderId="0" xfId="52" applyFont="1" applyFill="1" applyBorder="1" applyProtection="1">
      <alignment/>
      <protection/>
    </xf>
    <xf numFmtId="0" fontId="71" fillId="0" borderId="0" xfId="52" applyFont="1" applyAlignment="1" applyProtection="1">
      <alignment horizontal="left" vertical="center" wrapText="1"/>
      <protection/>
    </xf>
    <xf numFmtId="49" fontId="5" fillId="0" borderId="10" xfId="0" applyNumberFormat="1" applyFont="1" applyFill="1" applyBorder="1" applyAlignment="1" applyProtection="1">
      <alignment vertical="center" wrapText="1"/>
      <protection locked="0"/>
    </xf>
    <xf numFmtId="4" fontId="5" fillId="0" borderId="10" xfId="0" applyNumberFormat="1" applyFont="1" applyBorder="1" applyAlignment="1" applyProtection="1">
      <alignment horizontal="right" vertical="center"/>
      <protection locked="0"/>
    </xf>
    <xf numFmtId="4" fontId="3" fillId="0" borderId="10" xfId="0" applyNumberFormat="1" applyFont="1" applyBorder="1" applyAlignment="1" applyProtection="1">
      <alignment horizontal="right" vertical="center"/>
      <protection locked="0"/>
    </xf>
    <xf numFmtId="0" fontId="4" fillId="0" borderId="10" xfId="0" applyFont="1" applyBorder="1" applyAlignment="1" applyProtection="1">
      <alignment horizontal="center" vertical="center" wrapText="1"/>
      <protection locked="0"/>
    </xf>
    <xf numFmtId="4" fontId="5" fillId="34" borderId="10" xfId="0" applyNumberFormat="1" applyFont="1" applyFill="1" applyBorder="1" applyAlignment="1" applyProtection="1">
      <alignment horizontal="right" vertical="center"/>
      <protection locked="0"/>
    </xf>
    <xf numFmtId="0" fontId="4" fillId="0" borderId="10" xfId="0" applyFont="1" applyFill="1" applyBorder="1" applyAlignment="1" applyProtection="1">
      <alignment horizontal="center" vertical="center" wrapText="1"/>
      <protection locked="0"/>
    </xf>
    <xf numFmtId="0" fontId="6" fillId="35" borderId="10" xfId="0" applyNumberFormat="1" applyFont="1" applyFill="1" applyBorder="1" applyAlignment="1" applyProtection="1">
      <alignment horizontal="center"/>
      <protection locked="0"/>
    </xf>
    <xf numFmtId="0" fontId="5" fillId="0" borderId="13" xfId="0" applyFont="1" applyFill="1" applyBorder="1" applyAlignment="1" applyProtection="1">
      <alignment horizontal="center" vertical="center" wrapText="1"/>
      <protection locked="0"/>
    </xf>
    <xf numFmtId="0" fontId="4" fillId="0" borderId="14" xfId="0" applyFont="1" applyFill="1" applyBorder="1" applyAlignment="1" applyProtection="1">
      <alignment horizontal="center" vertical="center" wrapText="1"/>
      <protection locked="0"/>
    </xf>
    <xf numFmtId="49" fontId="5" fillId="0" borderId="14" xfId="0" applyNumberFormat="1" applyFont="1" applyBorder="1" applyAlignment="1" applyProtection="1">
      <alignment/>
      <protection locked="0"/>
    </xf>
    <xf numFmtId="49" fontId="5" fillId="0" borderId="14" xfId="0" applyNumberFormat="1" applyFont="1" applyFill="1" applyBorder="1" applyAlignment="1" applyProtection="1">
      <alignment horizontal="left" vertical="center" wrapText="1"/>
      <protection locked="0"/>
    </xf>
    <xf numFmtId="0" fontId="6" fillId="35" borderId="14" xfId="0" applyNumberFormat="1" applyFont="1" applyFill="1" applyBorder="1" applyAlignment="1" applyProtection="1">
      <alignment horizontal="center"/>
      <protection locked="0"/>
    </xf>
    <xf numFmtId="0" fontId="4" fillId="33" borderId="14" xfId="0" applyFont="1" applyFill="1" applyBorder="1" applyAlignment="1" applyProtection="1">
      <alignment horizontal="center" vertical="center" wrapText="1"/>
      <protection locked="0"/>
    </xf>
    <xf numFmtId="49" fontId="5" fillId="0" borderId="14" xfId="0" applyNumberFormat="1" applyFont="1" applyFill="1" applyBorder="1" applyAlignment="1" applyProtection="1">
      <alignment horizontal="left" vertical="center"/>
      <protection locked="0"/>
    </xf>
    <xf numFmtId="49" fontId="5" fillId="0" borderId="14" xfId="0" applyNumberFormat="1" applyFont="1" applyBorder="1" applyAlignment="1" applyProtection="1">
      <alignment vertical="center" wrapText="1"/>
      <protection locked="0"/>
    </xf>
    <xf numFmtId="49" fontId="5" fillId="0" borderId="14" xfId="0" applyNumberFormat="1" applyFont="1" applyFill="1" applyBorder="1" applyAlignment="1" applyProtection="1">
      <alignment/>
      <protection locked="0"/>
    </xf>
    <xf numFmtId="49" fontId="3" fillId="0" borderId="14" xfId="0" applyNumberFormat="1" applyFont="1" applyFill="1" applyBorder="1" applyAlignment="1" applyProtection="1">
      <alignment/>
      <protection locked="0"/>
    </xf>
    <xf numFmtId="4" fontId="5" fillId="0" borderId="14" xfId="0" applyNumberFormat="1" applyFont="1" applyBorder="1" applyAlignment="1" applyProtection="1">
      <alignment horizontal="right" vertical="center"/>
      <protection locked="0"/>
    </xf>
    <xf numFmtId="0" fontId="4" fillId="0" borderId="14" xfId="0" applyFont="1" applyBorder="1" applyAlignment="1" applyProtection="1">
      <alignment horizontal="center" vertical="center" wrapText="1"/>
      <protection locked="0"/>
    </xf>
    <xf numFmtId="0" fontId="4" fillId="33" borderId="15" xfId="0" applyFont="1" applyFill="1" applyBorder="1" applyAlignment="1" applyProtection="1">
      <alignment horizontal="center" vertical="center" wrapText="1"/>
      <protection locked="0"/>
    </xf>
    <xf numFmtId="49" fontId="5" fillId="0" borderId="15" xfId="0" applyNumberFormat="1" applyFont="1" applyFill="1" applyBorder="1" applyAlignment="1" applyProtection="1">
      <alignment horizontal="left" vertical="center" wrapText="1"/>
      <protection locked="0"/>
    </xf>
    <xf numFmtId="0" fontId="6" fillId="35" borderId="15" xfId="0" applyNumberFormat="1" applyFont="1" applyFill="1" applyBorder="1" applyAlignment="1" applyProtection="1">
      <alignment horizontal="center"/>
      <protection locked="0"/>
    </xf>
    <xf numFmtId="172" fontId="5" fillId="0" borderId="15" xfId="0" applyNumberFormat="1" applyFont="1" applyFill="1" applyBorder="1" applyAlignment="1" applyProtection="1">
      <alignment horizontal="center" vertical="center"/>
      <protection locked="0"/>
    </xf>
    <xf numFmtId="4" fontId="5" fillId="0" borderId="15" xfId="0" applyNumberFormat="1" applyFont="1" applyBorder="1" applyAlignment="1" applyProtection="1">
      <alignment horizontal="right" vertical="center"/>
      <protection locked="0"/>
    </xf>
    <xf numFmtId="0" fontId="4" fillId="0" borderId="15" xfId="0" applyFont="1" applyBorder="1" applyAlignment="1" applyProtection="1">
      <alignment horizontal="center" vertical="center" wrapText="1"/>
      <protection locked="0"/>
    </xf>
    <xf numFmtId="0" fontId="4" fillId="0" borderId="15" xfId="0" applyFont="1" applyFill="1" applyBorder="1" applyAlignment="1" applyProtection="1">
      <alignment horizontal="center" vertical="center" wrapText="1"/>
      <protection locked="0"/>
    </xf>
    <xf numFmtId="49" fontId="5" fillId="0" borderId="15" xfId="0" applyNumberFormat="1" applyFont="1" applyBorder="1" applyAlignment="1" applyProtection="1">
      <alignment/>
      <protection locked="0"/>
    </xf>
    <xf numFmtId="0" fontId="4" fillId="0" borderId="16" xfId="0" applyFont="1" applyFill="1" applyBorder="1" applyAlignment="1" applyProtection="1">
      <alignment horizontal="center" vertical="center" wrapText="1"/>
      <protection locked="0"/>
    </xf>
    <xf numFmtId="49" fontId="3" fillId="0" borderId="16" xfId="0" applyNumberFormat="1" applyFont="1" applyBorder="1" applyAlignment="1" applyProtection="1">
      <alignment/>
      <protection locked="0"/>
    </xf>
    <xf numFmtId="49" fontId="5" fillId="0" borderId="16" xfId="0" applyNumberFormat="1" applyFont="1" applyFill="1" applyBorder="1" applyAlignment="1" applyProtection="1">
      <alignment horizontal="left" vertical="center" wrapText="1"/>
      <protection locked="0"/>
    </xf>
    <xf numFmtId="0" fontId="6" fillId="35" borderId="16" xfId="0" applyNumberFormat="1" applyFont="1" applyFill="1" applyBorder="1" applyAlignment="1" applyProtection="1">
      <alignment horizontal="center"/>
      <protection locked="0"/>
    </xf>
    <xf numFmtId="0" fontId="3" fillId="0" borderId="0" xfId="0" applyFont="1" applyAlignment="1" applyProtection="1">
      <alignment/>
      <protection/>
    </xf>
    <xf numFmtId="0" fontId="3" fillId="0" borderId="0" xfId="0" applyFont="1" applyAlignment="1" applyProtection="1">
      <alignment horizontal="center"/>
      <protection/>
    </xf>
    <xf numFmtId="0" fontId="3" fillId="0" borderId="0" xfId="0" applyNumberFormat="1" applyFont="1" applyAlignment="1" applyProtection="1">
      <alignment horizontal="center"/>
      <protection/>
    </xf>
    <xf numFmtId="3" fontId="3" fillId="0" borderId="0" xfId="0" applyNumberFormat="1" applyFont="1" applyAlignment="1" applyProtection="1">
      <alignment/>
      <protection/>
    </xf>
    <xf numFmtId="4" fontId="3" fillId="0" borderId="0" xfId="0" applyNumberFormat="1" applyFont="1" applyAlignment="1" applyProtection="1">
      <alignment/>
      <protection/>
    </xf>
    <xf numFmtId="0" fontId="72" fillId="0" borderId="0" xfId="0" applyFont="1" applyAlignment="1" applyProtection="1">
      <alignment/>
      <protection/>
    </xf>
    <xf numFmtId="0" fontId="3" fillId="0" borderId="0" xfId="0" applyFont="1" applyFill="1" applyBorder="1" applyAlignment="1" applyProtection="1">
      <alignment horizontal="left"/>
      <protection/>
    </xf>
    <xf numFmtId="0" fontId="4" fillId="0" borderId="0" xfId="0" applyFont="1" applyFill="1" applyBorder="1" applyAlignment="1" applyProtection="1">
      <alignment horizontal="center"/>
      <protection/>
    </xf>
    <xf numFmtId="0" fontId="3" fillId="0" borderId="0" xfId="0" applyFont="1" applyFill="1" applyAlignment="1" applyProtection="1">
      <alignment/>
      <protection/>
    </xf>
    <xf numFmtId="3" fontId="6" fillId="0" borderId="0" xfId="0" applyNumberFormat="1" applyFont="1" applyFill="1" applyBorder="1" applyAlignment="1" applyProtection="1">
      <alignment horizontal="center"/>
      <protection/>
    </xf>
    <xf numFmtId="0" fontId="5" fillId="0" borderId="0" xfId="0" applyFont="1" applyFill="1" applyAlignment="1" applyProtection="1">
      <alignment/>
      <protection/>
    </xf>
    <xf numFmtId="0" fontId="3" fillId="0" borderId="0" xfId="0" applyFont="1" applyFill="1" applyBorder="1" applyAlignment="1" applyProtection="1">
      <alignment/>
      <protection/>
    </xf>
    <xf numFmtId="0" fontId="72" fillId="0" borderId="0" xfId="0" applyFont="1" applyBorder="1" applyAlignment="1" applyProtection="1">
      <alignment horizontal="center"/>
      <protection/>
    </xf>
    <xf numFmtId="0" fontId="3" fillId="36" borderId="17" xfId="0" applyFont="1" applyFill="1" applyBorder="1" applyAlignment="1" applyProtection="1">
      <alignment/>
      <protection/>
    </xf>
    <xf numFmtId="0" fontId="5" fillId="0" borderId="0" xfId="0" applyFont="1" applyFill="1" applyBorder="1" applyAlignment="1" applyProtection="1">
      <alignment horizontal="center"/>
      <protection/>
    </xf>
    <xf numFmtId="0" fontId="4" fillId="0" borderId="0" xfId="0" applyFont="1" applyFill="1" applyBorder="1" applyAlignment="1" applyProtection="1">
      <alignment horizontal="center" vertical="center" wrapText="1"/>
      <protection/>
    </xf>
    <xf numFmtId="0" fontId="4" fillId="0" borderId="0" xfId="0" applyFont="1" applyFill="1" applyBorder="1" applyAlignment="1" applyProtection="1">
      <alignment horizontal="center" vertical="center"/>
      <protection/>
    </xf>
    <xf numFmtId="49" fontId="4" fillId="0" borderId="0" xfId="0" applyNumberFormat="1" applyFont="1" applyFill="1" applyBorder="1" applyAlignment="1" applyProtection="1">
      <alignment horizontal="center" vertical="center" wrapText="1"/>
      <protection/>
    </xf>
    <xf numFmtId="0" fontId="7" fillId="36" borderId="18" xfId="0" applyFont="1" applyFill="1" applyBorder="1" applyAlignment="1" applyProtection="1">
      <alignment horizontal="left" vertical="center" wrapText="1"/>
      <protection/>
    </xf>
    <xf numFmtId="0" fontId="7" fillId="36" borderId="19" xfId="0" applyFont="1" applyFill="1" applyBorder="1" applyAlignment="1" applyProtection="1">
      <alignment horizontal="center" vertical="center" wrapText="1"/>
      <protection/>
    </xf>
    <xf numFmtId="0" fontId="7" fillId="36" borderId="19" xfId="0" applyFont="1" applyFill="1" applyBorder="1" applyAlignment="1" applyProtection="1">
      <alignment horizontal="left" vertical="center" wrapText="1"/>
      <protection/>
    </xf>
    <xf numFmtId="0" fontId="7" fillId="36" borderId="20" xfId="0" applyFont="1" applyFill="1" applyBorder="1" applyAlignment="1" applyProtection="1">
      <alignment horizontal="left" vertical="center" wrapText="1"/>
      <protection/>
    </xf>
    <xf numFmtId="0" fontId="7" fillId="37" borderId="21" xfId="0" applyFont="1" applyFill="1" applyBorder="1" applyAlignment="1" applyProtection="1">
      <alignment horizontal="left" vertical="center" wrapText="1"/>
      <protection/>
    </xf>
    <xf numFmtId="0" fontId="3" fillId="37" borderId="22" xfId="0" applyFont="1" applyFill="1" applyBorder="1" applyAlignment="1" applyProtection="1">
      <alignment horizontal="center" vertical="center" wrapText="1"/>
      <protection/>
    </xf>
    <xf numFmtId="0" fontId="7" fillId="37" borderId="22" xfId="0" applyFont="1" applyFill="1" applyBorder="1" applyAlignment="1" applyProtection="1">
      <alignment horizontal="left" vertical="center" wrapText="1"/>
      <protection/>
    </xf>
    <xf numFmtId="0" fontId="3" fillId="37" borderId="23" xfId="0" applyFont="1" applyFill="1" applyBorder="1" applyAlignment="1" applyProtection="1">
      <alignment horizontal="center" vertical="center" wrapText="1"/>
      <protection/>
    </xf>
    <xf numFmtId="0" fontId="7" fillId="37" borderId="23" xfId="0" applyFont="1" applyFill="1" applyBorder="1" applyAlignment="1" applyProtection="1">
      <alignment horizontal="left" vertical="center" wrapText="1"/>
      <protection/>
    </xf>
    <xf numFmtId="0" fontId="7" fillId="37" borderId="24" xfId="0" applyFont="1" applyFill="1" applyBorder="1" applyAlignment="1" applyProtection="1">
      <alignment horizontal="left" vertical="center" wrapText="1"/>
      <protection/>
    </xf>
    <xf numFmtId="0" fontId="7" fillId="37" borderId="25" xfId="0" applyFont="1" applyFill="1" applyBorder="1" applyAlignment="1" applyProtection="1">
      <alignment horizontal="center" vertical="center" wrapText="1"/>
      <protection/>
    </xf>
    <xf numFmtId="0" fontId="7" fillId="37" borderId="25" xfId="0" applyFont="1" applyFill="1" applyBorder="1" applyAlignment="1" applyProtection="1">
      <alignment horizontal="left" vertical="center" wrapText="1"/>
      <protection/>
    </xf>
    <xf numFmtId="0" fontId="7" fillId="37" borderId="26" xfId="0" applyFont="1" applyFill="1" applyBorder="1" applyAlignment="1" applyProtection="1">
      <alignment horizontal="left" vertical="center" wrapText="1"/>
      <protection/>
    </xf>
    <xf numFmtId="0" fontId="7" fillId="37" borderId="12" xfId="0" applyFont="1" applyFill="1" applyBorder="1" applyAlignment="1" applyProtection="1">
      <alignment horizontal="left" vertical="center" wrapText="1"/>
      <protection/>
    </xf>
    <xf numFmtId="4" fontId="9" fillId="38" borderId="27" xfId="0" applyNumberFormat="1" applyFont="1" applyFill="1" applyBorder="1" applyAlignment="1" applyProtection="1">
      <alignment horizontal="left" vertical="center" wrapText="1"/>
      <protection/>
    </xf>
    <xf numFmtId="4" fontId="9" fillId="38" borderId="22" xfId="0" applyNumberFormat="1" applyFont="1" applyFill="1" applyBorder="1" applyAlignment="1" applyProtection="1">
      <alignment horizontal="left" vertical="center" wrapText="1"/>
      <protection/>
    </xf>
    <xf numFmtId="4" fontId="9" fillId="38" borderId="22" xfId="0" applyNumberFormat="1" applyFont="1" applyFill="1" applyBorder="1" applyAlignment="1" applyProtection="1">
      <alignment horizontal="center" vertical="center" wrapText="1"/>
      <protection/>
    </xf>
    <xf numFmtId="4" fontId="9" fillId="38" borderId="23" xfId="0" applyNumberFormat="1" applyFont="1" applyFill="1" applyBorder="1" applyAlignment="1" applyProtection="1">
      <alignment horizontal="center" vertical="center" wrapText="1"/>
      <protection/>
    </xf>
    <xf numFmtId="0" fontId="7" fillId="39" borderId="28" xfId="0" applyFont="1" applyFill="1" applyBorder="1" applyAlignment="1" applyProtection="1">
      <alignment horizontal="left" vertical="center" wrapText="1"/>
      <protection/>
    </xf>
    <xf numFmtId="0" fontId="3" fillId="39" borderId="16" xfId="0" applyFont="1" applyFill="1" applyBorder="1" applyAlignment="1" applyProtection="1">
      <alignment horizontal="center" vertical="center" wrapText="1"/>
      <protection/>
    </xf>
    <xf numFmtId="0" fontId="7" fillId="39" borderId="16" xfId="0" applyFont="1" applyFill="1" applyBorder="1" applyAlignment="1" applyProtection="1">
      <alignment horizontal="left" vertical="center" wrapText="1"/>
      <protection/>
    </xf>
    <xf numFmtId="0" fontId="3" fillId="39" borderId="29" xfId="0" applyFont="1" applyFill="1" applyBorder="1" applyAlignment="1" applyProtection="1">
      <alignment horizontal="center" vertical="center" wrapText="1"/>
      <protection/>
    </xf>
    <xf numFmtId="0" fontId="7" fillId="39" borderId="30" xfId="0" applyFont="1" applyFill="1" applyBorder="1" applyAlignment="1" applyProtection="1">
      <alignment horizontal="left" vertical="center" wrapText="1"/>
      <protection/>
    </xf>
    <xf numFmtId="0" fontId="7" fillId="39" borderId="29" xfId="0" applyFont="1" applyFill="1" applyBorder="1" applyAlignment="1" applyProtection="1">
      <alignment horizontal="left" vertical="center" wrapText="1"/>
      <protection/>
    </xf>
    <xf numFmtId="0" fontId="7" fillId="39" borderId="16" xfId="0" applyFont="1" applyFill="1" applyBorder="1" applyAlignment="1" applyProtection="1">
      <alignment horizontal="center" vertical="center" wrapText="1"/>
      <protection/>
    </xf>
    <xf numFmtId="0" fontId="7" fillId="39" borderId="31" xfId="0" applyFont="1" applyFill="1" applyBorder="1" applyAlignment="1" applyProtection="1">
      <alignment horizontal="left" vertical="center" wrapText="1"/>
      <protection/>
    </xf>
    <xf numFmtId="4" fontId="9" fillId="40" borderId="30" xfId="0" applyNumberFormat="1" applyFont="1" applyFill="1" applyBorder="1" applyAlignment="1" applyProtection="1">
      <alignment horizontal="left" vertical="center" wrapText="1"/>
      <protection/>
    </xf>
    <xf numFmtId="4" fontId="9" fillId="40" borderId="16" xfId="0" applyNumberFormat="1" applyFont="1" applyFill="1" applyBorder="1" applyAlignment="1" applyProtection="1">
      <alignment horizontal="left" vertical="center" wrapText="1"/>
      <protection/>
    </xf>
    <xf numFmtId="4" fontId="9" fillId="40" borderId="16" xfId="0" applyNumberFormat="1" applyFont="1" applyFill="1" applyBorder="1" applyAlignment="1" applyProtection="1">
      <alignment horizontal="center" vertical="center" wrapText="1"/>
      <protection/>
    </xf>
    <xf numFmtId="4" fontId="9" fillId="40" borderId="32" xfId="0" applyNumberFormat="1" applyFont="1" applyFill="1" applyBorder="1" applyAlignment="1" applyProtection="1">
      <alignment horizontal="center" vertical="center" wrapText="1"/>
      <protection/>
    </xf>
    <xf numFmtId="173" fontId="3" fillId="35" borderId="33" xfId="0" applyNumberFormat="1" applyFont="1" applyFill="1" applyBorder="1" applyAlignment="1" applyProtection="1">
      <alignment horizontal="center" vertical="center"/>
      <protection/>
    </xf>
    <xf numFmtId="173" fontId="3" fillId="35" borderId="17" xfId="0" applyNumberFormat="1" applyFont="1" applyFill="1" applyBorder="1" applyAlignment="1" applyProtection="1">
      <alignment horizontal="center" vertical="center"/>
      <protection/>
    </xf>
    <xf numFmtId="173" fontId="3" fillId="35" borderId="34" xfId="0" applyNumberFormat="1" applyFont="1" applyFill="1" applyBorder="1" applyAlignment="1" applyProtection="1">
      <alignment horizontal="center" vertical="center"/>
      <protection/>
    </xf>
    <xf numFmtId="173" fontId="3" fillId="35" borderId="35" xfId="0" applyNumberFormat="1" applyFont="1" applyFill="1" applyBorder="1" applyAlignment="1" applyProtection="1">
      <alignment horizontal="center" vertical="center"/>
      <protection/>
    </xf>
    <xf numFmtId="0" fontId="6" fillId="35" borderId="36" xfId="0" applyNumberFormat="1" applyFont="1" applyFill="1" applyBorder="1" applyAlignment="1" applyProtection="1">
      <alignment horizontal="center"/>
      <protection/>
    </xf>
    <xf numFmtId="0" fontId="6" fillId="35" borderId="10" xfId="0" applyNumberFormat="1" applyFont="1" applyFill="1" applyBorder="1" applyAlignment="1" applyProtection="1">
      <alignment horizontal="center"/>
      <protection/>
    </xf>
    <xf numFmtId="4" fontId="6" fillId="35" borderId="10" xfId="0" applyNumberFormat="1" applyFont="1" applyFill="1" applyBorder="1" applyAlignment="1" applyProtection="1">
      <alignment horizontal="right" vertical="center"/>
      <protection/>
    </xf>
    <xf numFmtId="4" fontId="6" fillId="35" borderId="37" xfId="0" applyNumberFormat="1" applyFont="1" applyFill="1" applyBorder="1" applyAlignment="1" applyProtection="1">
      <alignment horizontal="right" vertical="center"/>
      <protection/>
    </xf>
    <xf numFmtId="4" fontId="3" fillId="39" borderId="38" xfId="0" applyNumberFormat="1" applyFont="1" applyFill="1" applyBorder="1" applyAlignment="1" applyProtection="1">
      <alignment horizontal="right" vertical="center" wrapText="1"/>
      <protection/>
    </xf>
    <xf numFmtId="4" fontId="3" fillId="39" borderId="10" xfId="0" applyNumberFormat="1" applyFont="1" applyFill="1" applyBorder="1" applyAlignment="1" applyProtection="1">
      <alignment horizontal="right" vertical="center" wrapText="1"/>
      <protection/>
    </xf>
    <xf numFmtId="4" fontId="3" fillId="35" borderId="10" xfId="0" applyNumberFormat="1" applyFont="1" applyFill="1" applyBorder="1" applyAlignment="1" applyProtection="1">
      <alignment horizontal="right" vertical="center"/>
      <protection/>
    </xf>
    <xf numFmtId="0" fontId="3" fillId="0" borderId="37" xfId="0" applyNumberFormat="1" applyFont="1" applyFill="1" applyBorder="1" applyAlignment="1" applyProtection="1">
      <alignment horizontal="center" vertical="top" wrapText="1"/>
      <protection/>
    </xf>
    <xf numFmtId="0" fontId="6" fillId="35" borderId="39" xfId="0" applyNumberFormat="1" applyFont="1" applyFill="1" applyBorder="1" applyAlignment="1" applyProtection="1">
      <alignment horizontal="center"/>
      <protection/>
    </xf>
    <xf numFmtId="0" fontId="6" fillId="35" borderId="14" xfId="0" applyNumberFormat="1" applyFont="1" applyFill="1" applyBorder="1" applyAlignment="1" applyProtection="1">
      <alignment horizontal="center"/>
      <protection/>
    </xf>
    <xf numFmtId="4" fontId="6" fillId="35" borderId="14" xfId="0" applyNumberFormat="1" applyFont="1" applyFill="1" applyBorder="1" applyAlignment="1" applyProtection="1">
      <alignment horizontal="right" vertical="center"/>
      <protection/>
    </xf>
    <xf numFmtId="0" fontId="49" fillId="35" borderId="40" xfId="0" applyFont="1" applyFill="1" applyBorder="1" applyAlignment="1" applyProtection="1">
      <alignment horizontal="center"/>
      <protection/>
    </xf>
    <xf numFmtId="0" fontId="66" fillId="35" borderId="41" xfId="0" applyFont="1" applyFill="1" applyBorder="1" applyAlignment="1" applyProtection="1">
      <alignment horizontal="center" vertical="center"/>
      <protection/>
    </xf>
    <xf numFmtId="4" fontId="10" fillId="35" borderId="38" xfId="0" applyNumberFormat="1" applyFont="1" applyFill="1" applyBorder="1" applyAlignment="1" applyProtection="1">
      <alignment horizontal="right" vertical="center"/>
      <protection/>
    </xf>
    <xf numFmtId="4" fontId="10" fillId="35" borderId="37" xfId="0" applyNumberFormat="1" applyFont="1" applyFill="1" applyBorder="1" applyAlignment="1" applyProtection="1">
      <alignment horizontal="right" vertical="center"/>
      <protection/>
    </xf>
    <xf numFmtId="4" fontId="10" fillId="35" borderId="10" xfId="0" applyNumberFormat="1" applyFont="1" applyFill="1" applyBorder="1" applyAlignment="1" applyProtection="1">
      <alignment horizontal="right" vertical="center"/>
      <protection/>
    </xf>
    <xf numFmtId="0" fontId="3" fillId="35" borderId="10" xfId="0" applyNumberFormat="1" applyFont="1" applyFill="1" applyBorder="1" applyAlignment="1" applyProtection="1">
      <alignment horizontal="center" vertical="center"/>
      <protection/>
    </xf>
    <xf numFmtId="0" fontId="6" fillId="35" borderId="42" xfId="0" applyNumberFormat="1" applyFont="1" applyFill="1" applyBorder="1" applyAlignment="1" applyProtection="1">
      <alignment horizontal="center"/>
      <protection/>
    </xf>
    <xf numFmtId="4" fontId="6" fillId="35" borderId="15" xfId="0" applyNumberFormat="1" applyFont="1" applyFill="1" applyBorder="1" applyAlignment="1" applyProtection="1">
      <alignment horizontal="right" vertical="center"/>
      <protection/>
    </xf>
    <xf numFmtId="0" fontId="49" fillId="35" borderId="43" xfId="0" applyFont="1" applyFill="1" applyBorder="1" applyAlignment="1" applyProtection="1">
      <alignment horizontal="center"/>
      <protection/>
    </xf>
    <xf numFmtId="0" fontId="72" fillId="35" borderId="40" xfId="0" applyFont="1" applyFill="1" applyBorder="1" applyAlignment="1" applyProtection="1">
      <alignment/>
      <protection/>
    </xf>
    <xf numFmtId="4" fontId="4" fillId="35" borderId="38" xfId="0" applyNumberFormat="1" applyFont="1" applyFill="1" applyBorder="1" applyAlignment="1" applyProtection="1">
      <alignment vertical="center" wrapText="1"/>
      <protection/>
    </xf>
    <xf numFmtId="4" fontId="4" fillId="35" borderId="37" xfId="0" applyNumberFormat="1" applyFont="1" applyFill="1" applyBorder="1" applyAlignment="1" applyProtection="1">
      <alignment vertical="center" wrapText="1"/>
      <protection/>
    </xf>
    <xf numFmtId="0" fontId="4" fillId="0" borderId="14" xfId="0" applyFont="1" applyFill="1" applyBorder="1" applyAlignment="1" applyProtection="1">
      <alignment horizontal="center" vertical="center" wrapText="1"/>
      <protection/>
    </xf>
    <xf numFmtId="0" fontId="6" fillId="35" borderId="28" xfId="0" applyNumberFormat="1" applyFont="1" applyFill="1" applyBorder="1" applyAlignment="1" applyProtection="1">
      <alignment horizontal="center"/>
      <protection/>
    </xf>
    <xf numFmtId="0" fontId="72" fillId="35" borderId="44" xfId="0" applyFont="1" applyFill="1" applyBorder="1" applyAlignment="1" applyProtection="1">
      <alignment/>
      <protection/>
    </xf>
    <xf numFmtId="0" fontId="66" fillId="35" borderId="45" xfId="0" applyFont="1" applyFill="1" applyBorder="1" applyAlignment="1" applyProtection="1">
      <alignment horizontal="center" vertical="center"/>
      <protection/>
    </xf>
    <xf numFmtId="4" fontId="4" fillId="35" borderId="46" xfId="0" applyNumberFormat="1" applyFont="1" applyFill="1" applyBorder="1" applyAlignment="1" applyProtection="1">
      <alignment vertical="center" wrapText="1"/>
      <protection/>
    </xf>
    <xf numFmtId="4" fontId="4" fillId="35" borderId="47" xfId="0" applyNumberFormat="1" applyFont="1" applyFill="1" applyBorder="1" applyAlignment="1" applyProtection="1">
      <alignment vertical="center" wrapText="1"/>
      <protection/>
    </xf>
    <xf numFmtId="4" fontId="10" fillId="35" borderId="46" xfId="0" applyNumberFormat="1" applyFont="1" applyFill="1" applyBorder="1" applyAlignment="1" applyProtection="1">
      <alignment horizontal="right" vertical="center"/>
      <protection/>
    </xf>
    <xf numFmtId="4" fontId="10" fillId="35" borderId="19" xfId="0" applyNumberFormat="1" applyFont="1" applyFill="1" applyBorder="1" applyAlignment="1" applyProtection="1">
      <alignment horizontal="right" vertical="center"/>
      <protection/>
    </xf>
    <xf numFmtId="0" fontId="3" fillId="35" borderId="19" xfId="0" applyNumberFormat="1" applyFont="1" applyFill="1" applyBorder="1" applyAlignment="1" applyProtection="1">
      <alignment horizontal="center" vertical="center"/>
      <protection/>
    </xf>
    <xf numFmtId="0" fontId="3" fillId="0" borderId="0" xfId="0" applyFont="1" applyFill="1" applyBorder="1" applyAlignment="1" applyProtection="1">
      <alignment horizontal="center" vertical="center" wrapText="1"/>
      <protection/>
    </xf>
    <xf numFmtId="0" fontId="3" fillId="0" borderId="48" xfId="0" applyFont="1" applyFill="1" applyBorder="1" applyAlignment="1" applyProtection="1">
      <alignment horizontal="center" vertical="center" wrapText="1"/>
      <protection/>
    </xf>
    <xf numFmtId="0" fontId="11" fillId="0" borderId="0" xfId="0" applyFont="1" applyFill="1" applyBorder="1" applyAlignment="1" applyProtection="1">
      <alignment horizontal="center" vertical="center" wrapText="1"/>
      <protection/>
    </xf>
    <xf numFmtId="0" fontId="3" fillId="0" borderId="0" xfId="0" applyFont="1" applyBorder="1" applyAlignment="1" applyProtection="1">
      <alignment wrapText="1"/>
      <protection/>
    </xf>
    <xf numFmtId="0" fontId="12" fillId="36" borderId="49" xfId="0" applyFont="1" applyFill="1" applyBorder="1" applyAlignment="1" applyProtection="1">
      <alignment horizontal="left"/>
      <protection/>
    </xf>
    <xf numFmtId="0" fontId="12" fillId="36" borderId="50" xfId="0" applyFont="1" applyFill="1" applyBorder="1" applyAlignment="1" applyProtection="1">
      <alignment horizontal="left"/>
      <protection/>
    </xf>
    <xf numFmtId="0" fontId="12" fillId="36" borderId="12" xfId="0" applyFont="1" applyFill="1" applyBorder="1" applyAlignment="1" applyProtection="1">
      <alignment horizontal="left"/>
      <protection/>
    </xf>
    <xf numFmtId="0" fontId="12" fillId="36" borderId="49" xfId="0" applyFont="1" applyFill="1" applyBorder="1" applyAlignment="1" applyProtection="1">
      <alignment horizontal="left" vertical="center" wrapText="1"/>
      <protection/>
    </xf>
    <xf numFmtId="0" fontId="72" fillId="36" borderId="50" xfId="0" applyFont="1" applyFill="1" applyBorder="1" applyAlignment="1" applyProtection="1">
      <alignment vertical="center" wrapText="1"/>
      <protection/>
    </xf>
    <xf numFmtId="0" fontId="72" fillId="36" borderId="13" xfId="0" applyFont="1" applyFill="1" applyBorder="1" applyAlignment="1" applyProtection="1">
      <alignment vertical="center" wrapText="1"/>
      <protection/>
    </xf>
    <xf numFmtId="4" fontId="6" fillId="35" borderId="12" xfId="0" applyNumberFormat="1" applyFont="1" applyFill="1" applyBorder="1" applyAlignment="1" applyProtection="1">
      <alignment vertical="center"/>
      <protection/>
    </xf>
    <xf numFmtId="174" fontId="4" fillId="36" borderId="51" xfId="0" applyNumberFormat="1" applyFont="1" applyFill="1" applyBorder="1" applyAlignment="1" applyProtection="1">
      <alignment horizontal="center" vertical="center"/>
      <protection/>
    </xf>
    <xf numFmtId="174" fontId="4" fillId="36" borderId="52" xfId="0" applyNumberFormat="1" applyFont="1" applyFill="1" applyBorder="1" applyAlignment="1" applyProtection="1">
      <alignment horizontal="center" vertical="center"/>
      <protection/>
    </xf>
    <xf numFmtId="174" fontId="4" fillId="35" borderId="53" xfId="0" applyNumberFormat="1" applyFont="1" applyFill="1" applyBorder="1" applyAlignment="1" applyProtection="1">
      <alignment horizontal="center" vertical="center"/>
      <protection/>
    </xf>
    <xf numFmtId="0" fontId="3" fillId="36" borderId="50" xfId="0" applyFont="1" applyFill="1" applyBorder="1" applyAlignment="1" applyProtection="1">
      <alignment horizontal="center" vertical="center" wrapText="1"/>
      <protection/>
    </xf>
    <xf numFmtId="0" fontId="11" fillId="36" borderId="50" xfId="0" applyFont="1" applyFill="1" applyBorder="1" applyAlignment="1" applyProtection="1">
      <alignment horizontal="center" vertical="center" wrapText="1"/>
      <protection/>
    </xf>
    <xf numFmtId="0" fontId="11" fillId="36" borderId="13" xfId="0" applyFont="1" applyFill="1" applyBorder="1" applyAlignment="1" applyProtection="1">
      <alignment horizontal="center" vertical="center" wrapText="1"/>
      <protection/>
    </xf>
    <xf numFmtId="174" fontId="4" fillId="36" borderId="54" xfId="0" applyNumberFormat="1" applyFont="1" applyFill="1" applyBorder="1" applyAlignment="1" applyProtection="1">
      <alignment horizontal="center" vertical="center"/>
      <protection/>
    </xf>
    <xf numFmtId="174" fontId="4" fillId="36" borderId="55" xfId="0" applyNumberFormat="1" applyFont="1" applyFill="1" applyBorder="1" applyAlignment="1" applyProtection="1">
      <alignment horizontal="center" vertical="center"/>
      <protection/>
    </xf>
    <xf numFmtId="0" fontId="72" fillId="36" borderId="50" xfId="0" applyFont="1" applyFill="1" applyBorder="1" applyAlignment="1" applyProtection="1">
      <alignment horizontal="left"/>
      <protection/>
    </xf>
    <xf numFmtId="174" fontId="4" fillId="35" borderId="55" xfId="0" applyNumberFormat="1" applyFont="1" applyFill="1" applyBorder="1" applyAlignment="1" applyProtection="1">
      <alignment vertical="center"/>
      <protection/>
    </xf>
    <xf numFmtId="174" fontId="4" fillId="35" borderId="56" xfId="0" applyNumberFormat="1" applyFont="1" applyFill="1" applyBorder="1" applyAlignment="1" applyProtection="1">
      <alignment vertical="center"/>
      <protection/>
    </xf>
    <xf numFmtId="3" fontId="4" fillId="0" borderId="0" xfId="0" applyNumberFormat="1" applyFont="1" applyFill="1" applyBorder="1" applyAlignment="1" applyProtection="1">
      <alignment vertical="center"/>
      <protection/>
    </xf>
    <xf numFmtId="0" fontId="72" fillId="36" borderId="13" xfId="0" applyFont="1" applyFill="1" applyBorder="1" applyAlignment="1" applyProtection="1">
      <alignment horizontal="left"/>
      <protection/>
    </xf>
    <xf numFmtId="0" fontId="12" fillId="36" borderId="49" xfId="0" applyFont="1" applyFill="1" applyBorder="1" applyAlignment="1" applyProtection="1">
      <alignment/>
      <protection/>
    </xf>
    <xf numFmtId="174" fontId="4" fillId="36" borderId="13" xfId="0" applyNumberFormat="1" applyFont="1" applyFill="1" applyBorder="1" applyAlignment="1" applyProtection="1">
      <alignment horizontal="center" vertical="center"/>
      <protection/>
    </xf>
    <xf numFmtId="174" fontId="4" fillId="36" borderId="12" xfId="0" applyNumberFormat="1" applyFont="1" applyFill="1" applyBorder="1" applyAlignment="1" applyProtection="1">
      <alignment horizontal="center" vertical="center"/>
      <protection/>
    </xf>
    <xf numFmtId="4" fontId="3" fillId="39" borderId="46" xfId="0" applyNumberFormat="1" applyFont="1" applyFill="1" applyBorder="1" applyAlignment="1" applyProtection="1">
      <alignment horizontal="right" vertical="center" wrapText="1"/>
      <protection/>
    </xf>
    <xf numFmtId="4" fontId="3" fillId="39" borderId="47" xfId="0" applyNumberFormat="1" applyFont="1" applyFill="1" applyBorder="1" applyAlignment="1" applyProtection="1">
      <alignment horizontal="right" vertical="center" wrapText="1"/>
      <protection/>
    </xf>
    <xf numFmtId="4" fontId="12" fillId="35" borderId="12" xfId="0" applyNumberFormat="1" applyFont="1" applyFill="1" applyBorder="1" applyAlignment="1" applyProtection="1">
      <alignment horizontal="center" vertical="center"/>
      <protection/>
    </xf>
    <xf numFmtId="0" fontId="72" fillId="36" borderId="48" xfId="0" applyFont="1" applyFill="1" applyBorder="1" applyAlignment="1" applyProtection="1">
      <alignment horizontal="left"/>
      <protection/>
    </xf>
    <xf numFmtId="174" fontId="4" fillId="35" borderId="12" xfId="0" applyNumberFormat="1" applyFont="1" applyFill="1" applyBorder="1" applyAlignment="1" applyProtection="1">
      <alignment horizontal="center" vertical="center"/>
      <protection/>
    </xf>
    <xf numFmtId="0" fontId="73" fillId="0" borderId="0" xfId="0" applyFont="1" applyAlignment="1" applyProtection="1">
      <alignment/>
      <protection/>
    </xf>
    <xf numFmtId="0" fontId="3" fillId="0" borderId="34" xfId="0" applyFont="1" applyFill="1" applyBorder="1" applyAlignment="1" applyProtection="1">
      <alignment/>
      <protection locked="0"/>
    </xf>
    <xf numFmtId="49" fontId="6" fillId="0" borderId="10" xfId="0" applyNumberFormat="1" applyFont="1" applyFill="1" applyBorder="1" applyAlignment="1" applyProtection="1">
      <alignment horizontal="left" vertical="center"/>
      <protection locked="0"/>
    </xf>
    <xf numFmtId="49" fontId="6" fillId="0" borderId="10" xfId="0" applyNumberFormat="1" applyFont="1" applyFill="1" applyBorder="1" applyAlignment="1" applyProtection="1">
      <alignment vertical="center"/>
      <protection locked="0"/>
    </xf>
    <xf numFmtId="1" fontId="6" fillId="0" borderId="10" xfId="0" applyNumberFormat="1" applyFont="1" applyFill="1" applyBorder="1" applyAlignment="1" applyProtection="1">
      <alignment horizontal="left" vertical="center"/>
      <protection locked="0"/>
    </xf>
    <xf numFmtId="4" fontId="5" fillId="0" borderId="10" xfId="0" applyNumberFormat="1" applyFont="1" applyFill="1" applyBorder="1" applyAlignment="1" applyProtection="1">
      <alignment horizontal="right" vertical="center" wrapText="1"/>
      <protection locked="0"/>
    </xf>
    <xf numFmtId="4" fontId="3" fillId="0" borderId="10" xfId="0" applyNumberFormat="1" applyFont="1" applyFill="1" applyBorder="1" applyAlignment="1" applyProtection="1">
      <alignment horizontal="right" vertical="center" wrapText="1"/>
      <protection locked="0"/>
    </xf>
    <xf numFmtId="49" fontId="5" fillId="0" borderId="15" xfId="0" applyNumberFormat="1" applyFont="1" applyFill="1" applyBorder="1" applyAlignment="1" applyProtection="1">
      <alignment vertical="center" wrapText="1"/>
      <protection locked="0"/>
    </xf>
    <xf numFmtId="49" fontId="6" fillId="0" borderId="15" xfId="0" applyNumberFormat="1" applyFont="1" applyFill="1" applyBorder="1" applyAlignment="1" applyProtection="1">
      <alignment horizontal="left" vertical="center"/>
      <protection locked="0"/>
    </xf>
    <xf numFmtId="49" fontId="3" fillId="0" borderId="15" xfId="0" applyNumberFormat="1" applyFont="1" applyFill="1" applyBorder="1" applyAlignment="1" applyProtection="1">
      <alignment vertical="center"/>
      <protection locked="0"/>
    </xf>
    <xf numFmtId="49" fontId="5" fillId="0" borderId="15" xfId="0" applyNumberFormat="1" applyFont="1" applyFill="1" applyBorder="1" applyAlignment="1" applyProtection="1">
      <alignment vertical="center"/>
      <protection locked="0"/>
    </xf>
    <xf numFmtId="4" fontId="3" fillId="0" borderId="15" xfId="0" applyNumberFormat="1" applyFont="1" applyFill="1" applyBorder="1" applyAlignment="1" applyProtection="1">
      <alignment horizontal="right" vertical="center" wrapText="1"/>
      <protection locked="0"/>
    </xf>
    <xf numFmtId="4" fontId="6" fillId="35" borderId="15" xfId="0" applyNumberFormat="1" applyFont="1" applyFill="1" applyBorder="1" applyAlignment="1" applyProtection="1">
      <alignment horizontal="right" vertical="center"/>
      <protection locked="0"/>
    </xf>
    <xf numFmtId="49" fontId="3" fillId="0" borderId="10" xfId="0" applyNumberFormat="1" applyFont="1" applyFill="1" applyBorder="1" applyAlignment="1" applyProtection="1">
      <alignment vertical="center"/>
      <protection locked="0"/>
    </xf>
    <xf numFmtId="49" fontId="5" fillId="0" borderId="10" xfId="0" applyNumberFormat="1" applyFont="1" applyFill="1" applyBorder="1" applyAlignment="1" applyProtection="1">
      <alignment vertical="center"/>
      <protection locked="0"/>
    </xf>
    <xf numFmtId="49" fontId="5" fillId="0" borderId="14" xfId="0" applyNumberFormat="1" applyFont="1" applyBorder="1" applyAlignment="1" applyProtection="1">
      <alignment horizontal="left" vertical="center" wrapText="1"/>
      <protection locked="0"/>
    </xf>
    <xf numFmtId="49" fontId="5" fillId="0" borderId="14" xfId="0" applyNumberFormat="1" applyFont="1" applyFill="1" applyBorder="1" applyAlignment="1" applyProtection="1">
      <alignment vertical="center" wrapText="1"/>
      <protection locked="0"/>
    </xf>
    <xf numFmtId="49" fontId="6" fillId="0" borderId="14" xfId="0" applyNumberFormat="1" applyFont="1" applyFill="1" applyBorder="1" applyAlignment="1" applyProtection="1">
      <alignment horizontal="left" vertical="center"/>
      <protection locked="0"/>
    </xf>
    <xf numFmtId="49" fontId="5" fillId="0" borderId="14" xfId="0" applyNumberFormat="1" applyFont="1" applyBorder="1" applyAlignment="1" applyProtection="1">
      <alignment vertical="center"/>
      <protection locked="0"/>
    </xf>
    <xf numFmtId="49" fontId="5" fillId="0" borderId="14" xfId="0" applyNumberFormat="1" applyFont="1" applyBorder="1" applyAlignment="1" applyProtection="1">
      <alignment horizontal="center" vertical="center"/>
      <protection locked="0"/>
    </xf>
    <xf numFmtId="49" fontId="3" fillId="0" borderId="14" xfId="0" applyNumberFormat="1" applyFont="1" applyBorder="1" applyAlignment="1" applyProtection="1">
      <alignment horizontal="center" vertical="center"/>
      <protection locked="0"/>
    </xf>
    <xf numFmtId="172" fontId="5" fillId="0" borderId="14" xfId="0" applyNumberFormat="1" applyFont="1" applyFill="1" applyBorder="1" applyAlignment="1" applyProtection="1">
      <alignment horizontal="center" vertical="center"/>
      <protection locked="0"/>
    </xf>
    <xf numFmtId="4" fontId="3" fillId="0" borderId="14" xfId="0" applyNumberFormat="1" applyFont="1" applyFill="1" applyBorder="1" applyAlignment="1" applyProtection="1">
      <alignment horizontal="right" vertical="center" wrapText="1"/>
      <protection locked="0"/>
    </xf>
    <xf numFmtId="49" fontId="5" fillId="0" borderId="15" xfId="0" applyNumberFormat="1" applyFont="1" applyBorder="1" applyAlignment="1" applyProtection="1">
      <alignment vertical="center"/>
      <protection locked="0"/>
    </xf>
    <xf numFmtId="49" fontId="5" fillId="0" borderId="15" xfId="0" applyNumberFormat="1" applyFont="1" applyBorder="1" applyAlignment="1" applyProtection="1">
      <alignment horizontal="left" vertical="center" wrapText="1"/>
      <protection locked="0"/>
    </xf>
    <xf numFmtId="49" fontId="5" fillId="0" borderId="15" xfId="0" applyNumberFormat="1" applyFont="1" applyBorder="1" applyAlignment="1" applyProtection="1">
      <alignment horizontal="center" vertical="center"/>
      <protection locked="0"/>
    </xf>
    <xf numFmtId="4" fontId="5" fillId="0" borderId="15" xfId="0" applyNumberFormat="1" applyFont="1" applyFill="1" applyBorder="1" applyAlignment="1" applyProtection="1">
      <alignment horizontal="right" vertical="center" wrapText="1"/>
      <protection locked="0"/>
    </xf>
    <xf numFmtId="49" fontId="5" fillId="0" borderId="10" xfId="0" applyNumberFormat="1" applyFont="1" applyBorder="1" applyAlignment="1" applyProtection="1">
      <alignment vertical="center"/>
      <protection locked="0"/>
    </xf>
    <xf numFmtId="49" fontId="5" fillId="0" borderId="10" xfId="0" applyNumberFormat="1" applyFont="1" applyBorder="1" applyAlignment="1" applyProtection="1">
      <alignment horizontal="left" vertical="center" wrapText="1"/>
      <protection locked="0"/>
    </xf>
    <xf numFmtId="49" fontId="5" fillId="0" borderId="10" xfId="0" applyNumberFormat="1" applyFont="1" applyBorder="1" applyAlignment="1" applyProtection="1">
      <alignment horizontal="center" vertical="center"/>
      <protection locked="0"/>
    </xf>
    <xf numFmtId="1" fontId="74" fillId="0" borderId="10" xfId="0" applyNumberFormat="1" applyFont="1" applyBorder="1" applyAlignment="1" applyProtection="1">
      <alignment horizontal="center" vertical="center"/>
      <protection locked="0"/>
    </xf>
    <xf numFmtId="49" fontId="5" fillId="34" borderId="10" xfId="0" applyNumberFormat="1" applyFont="1" applyFill="1" applyBorder="1" applyAlignment="1" applyProtection="1">
      <alignment vertical="center"/>
      <protection locked="0"/>
    </xf>
    <xf numFmtId="49" fontId="5" fillId="34" borderId="10" xfId="0" applyNumberFormat="1" applyFont="1" applyFill="1" applyBorder="1" applyAlignment="1" applyProtection="1">
      <alignment horizontal="left" vertical="center" wrapText="1"/>
      <protection locked="0"/>
    </xf>
    <xf numFmtId="49" fontId="5" fillId="34" borderId="10" xfId="0" applyNumberFormat="1" applyFont="1" applyFill="1" applyBorder="1" applyAlignment="1" applyProtection="1">
      <alignment horizontal="center" vertical="center"/>
      <protection locked="0"/>
    </xf>
    <xf numFmtId="172" fontId="5" fillId="34" borderId="10" xfId="0" applyNumberFormat="1" applyFont="1" applyFill="1" applyBorder="1" applyAlignment="1" applyProtection="1">
      <alignment horizontal="center" vertical="center"/>
      <protection locked="0"/>
    </xf>
    <xf numFmtId="4" fontId="5" fillId="34" borderId="10" xfId="0" applyNumberFormat="1" applyFont="1" applyFill="1" applyBorder="1" applyAlignment="1" applyProtection="1">
      <alignment horizontal="right" vertical="center" wrapText="1"/>
      <protection locked="0"/>
    </xf>
    <xf numFmtId="49" fontId="5" fillId="34" borderId="14" xfId="0" applyNumberFormat="1" applyFont="1" applyFill="1" applyBorder="1" applyAlignment="1" applyProtection="1">
      <alignment vertical="center"/>
      <protection locked="0"/>
    </xf>
    <xf numFmtId="4" fontId="5" fillId="0" borderId="14" xfId="0" applyNumberFormat="1" applyFont="1" applyFill="1" applyBorder="1" applyAlignment="1" applyProtection="1">
      <alignment horizontal="right" vertical="center" wrapText="1"/>
      <protection locked="0"/>
    </xf>
    <xf numFmtId="49" fontId="3" fillId="0" borderId="16" xfId="0" applyNumberFormat="1" applyFont="1" applyBorder="1" applyAlignment="1" applyProtection="1">
      <alignment horizontal="center" vertical="center"/>
      <protection locked="0"/>
    </xf>
    <xf numFmtId="49" fontId="3" fillId="0" borderId="16" xfId="0" applyNumberFormat="1" applyFont="1" applyBorder="1" applyAlignment="1" applyProtection="1">
      <alignment vertical="center"/>
      <protection locked="0"/>
    </xf>
    <xf numFmtId="49" fontId="6" fillId="0" borderId="16" xfId="0" applyNumberFormat="1" applyFont="1" applyFill="1" applyBorder="1" applyAlignment="1" applyProtection="1">
      <alignment horizontal="left" vertical="center"/>
      <protection locked="0"/>
    </xf>
    <xf numFmtId="172" fontId="3" fillId="0" borderId="16" xfId="0" applyNumberFormat="1" applyFont="1" applyFill="1" applyBorder="1" applyAlignment="1" applyProtection="1">
      <alignment vertical="center"/>
      <protection locked="0"/>
    </xf>
    <xf numFmtId="172" fontId="3" fillId="0" borderId="16" xfId="0" applyNumberFormat="1" applyFont="1" applyFill="1" applyBorder="1" applyAlignment="1" applyProtection="1">
      <alignment horizontal="left" vertical="center"/>
      <protection locked="0"/>
    </xf>
    <xf numFmtId="4" fontId="3" fillId="0" borderId="16" xfId="0" applyNumberFormat="1" applyFont="1" applyFill="1" applyBorder="1" applyAlignment="1" applyProtection="1">
      <alignment horizontal="right" vertical="center" wrapText="1"/>
      <protection locked="0"/>
    </xf>
    <xf numFmtId="4" fontId="6" fillId="35" borderId="16" xfId="0" applyNumberFormat="1" applyFont="1" applyFill="1" applyBorder="1" applyAlignment="1" applyProtection="1">
      <alignment horizontal="right" vertical="center"/>
      <protection locked="0"/>
    </xf>
    <xf numFmtId="49" fontId="5" fillId="0" borderId="15" xfId="0" applyNumberFormat="1" applyFont="1" applyBorder="1" applyAlignment="1" applyProtection="1">
      <alignment horizontal="left" vertical="center"/>
      <protection locked="0"/>
    </xf>
    <xf numFmtId="49" fontId="3" fillId="0" borderId="15" xfId="0" applyNumberFormat="1" applyFont="1" applyBorder="1" applyAlignment="1" applyProtection="1">
      <alignment vertical="center"/>
      <protection locked="0"/>
    </xf>
    <xf numFmtId="49" fontId="3" fillId="0" borderId="15" xfId="0" applyNumberFormat="1" applyFont="1" applyBorder="1" applyAlignment="1" applyProtection="1">
      <alignment horizontal="left" vertical="center"/>
      <protection locked="0"/>
    </xf>
    <xf numFmtId="49" fontId="3" fillId="0" borderId="15" xfId="0" applyNumberFormat="1" applyFont="1" applyBorder="1" applyAlignment="1" applyProtection="1">
      <alignment horizontal="center" vertical="center"/>
      <protection locked="0"/>
    </xf>
    <xf numFmtId="172" fontId="3" fillId="0" borderId="15" xfId="0" applyNumberFormat="1" applyFont="1" applyFill="1" applyBorder="1" applyAlignment="1" applyProtection="1">
      <alignment horizontal="center" vertical="center"/>
      <protection locked="0"/>
    </xf>
    <xf numFmtId="4" fontId="3" fillId="0" borderId="15" xfId="0" applyNumberFormat="1" applyFont="1" applyBorder="1" applyAlignment="1" applyProtection="1">
      <alignment horizontal="right" vertical="center"/>
      <protection locked="0"/>
    </xf>
    <xf numFmtId="49" fontId="3" fillId="0" borderId="10" xfId="0" applyNumberFormat="1" applyFont="1" applyBorder="1" applyAlignment="1" applyProtection="1">
      <alignment vertical="center"/>
      <protection locked="0"/>
    </xf>
    <xf numFmtId="49" fontId="3" fillId="0" borderId="10" xfId="0" applyNumberFormat="1" applyFont="1" applyBorder="1" applyAlignment="1" applyProtection="1">
      <alignment horizontal="left" vertical="center"/>
      <protection locked="0"/>
    </xf>
    <xf numFmtId="49" fontId="3" fillId="0" borderId="10" xfId="0" applyNumberFormat="1" applyFont="1" applyBorder="1" applyAlignment="1" applyProtection="1">
      <alignment horizontal="center" vertical="center"/>
      <protection locked="0"/>
    </xf>
    <xf numFmtId="172" fontId="3" fillId="0" borderId="10" xfId="0" applyNumberFormat="1" applyFont="1" applyFill="1" applyBorder="1" applyAlignment="1" applyProtection="1">
      <alignment horizontal="center" vertical="center"/>
      <protection locked="0"/>
    </xf>
    <xf numFmtId="49" fontId="5" fillId="0" borderId="14" xfId="0" applyNumberFormat="1" applyFont="1" applyBorder="1" applyAlignment="1" applyProtection="1">
      <alignment horizontal="left" vertical="center"/>
      <protection locked="0"/>
    </xf>
    <xf numFmtId="49" fontId="3" fillId="0" borderId="14" xfId="0" applyNumberFormat="1" applyFont="1" applyBorder="1" applyAlignment="1" applyProtection="1">
      <alignment vertical="center"/>
      <protection locked="0"/>
    </xf>
    <xf numFmtId="49" fontId="3" fillId="0" borderId="14" xfId="0" applyNumberFormat="1" applyFont="1" applyBorder="1" applyAlignment="1" applyProtection="1">
      <alignment horizontal="left" vertical="center"/>
      <protection locked="0"/>
    </xf>
    <xf numFmtId="172" fontId="3" fillId="0" borderId="14" xfId="0" applyNumberFormat="1" applyFont="1" applyFill="1" applyBorder="1" applyAlignment="1" applyProtection="1">
      <alignment horizontal="center" vertical="center"/>
      <protection locked="0"/>
    </xf>
    <xf numFmtId="4" fontId="3" fillId="0" borderId="14" xfId="0" applyNumberFormat="1" applyFont="1" applyBorder="1" applyAlignment="1" applyProtection="1">
      <alignment horizontal="right" vertical="center"/>
      <protection locked="0"/>
    </xf>
    <xf numFmtId="2" fontId="10" fillId="35" borderId="38" xfId="0" applyNumberFormat="1" applyFont="1" applyFill="1" applyBorder="1" applyAlignment="1" applyProtection="1">
      <alignment horizontal="right" vertical="center"/>
      <protection/>
    </xf>
    <xf numFmtId="49" fontId="6" fillId="0" borderId="49" xfId="0" applyNumberFormat="1" applyFont="1" applyFill="1" applyBorder="1" applyAlignment="1" applyProtection="1">
      <alignment horizontal="left" vertical="center"/>
      <protection locked="0"/>
    </xf>
    <xf numFmtId="4" fontId="4" fillId="33" borderId="13" xfId="0" applyNumberFormat="1" applyFont="1" applyFill="1" applyBorder="1" applyAlignment="1" applyProtection="1">
      <alignment horizontal="center" vertical="center"/>
      <protection locked="0"/>
    </xf>
    <xf numFmtId="0" fontId="8" fillId="0" borderId="0" xfId="52" applyFont="1" applyFill="1" applyBorder="1" applyAlignment="1" applyProtection="1">
      <alignment wrapText="1"/>
      <protection/>
    </xf>
    <xf numFmtId="0" fontId="75" fillId="0" borderId="0" xfId="0" applyFont="1" applyAlignment="1">
      <alignment/>
    </xf>
    <xf numFmtId="0" fontId="69" fillId="0" borderId="0" xfId="52" applyFont="1" applyBorder="1" applyAlignment="1" applyProtection="1">
      <alignment horizontal="center" vertical="top" wrapText="1"/>
      <protection/>
    </xf>
    <xf numFmtId="0" fontId="5" fillId="0" borderId="57" xfId="0" applyNumberFormat="1" applyFont="1" applyFill="1" applyBorder="1" applyAlignment="1" applyProtection="1">
      <alignment vertical="center"/>
      <protection/>
    </xf>
    <xf numFmtId="0" fontId="11" fillId="0" borderId="58" xfId="0" applyNumberFormat="1" applyFont="1" applyFill="1" applyBorder="1" applyAlignment="1" applyProtection="1">
      <alignment horizontal="center"/>
      <protection/>
    </xf>
    <xf numFmtId="0" fontId="72" fillId="0" borderId="58" xfId="0" applyNumberFormat="1" applyFont="1" applyFill="1" applyBorder="1" applyAlignment="1" applyProtection="1">
      <alignment horizontal="center"/>
      <protection/>
    </xf>
    <xf numFmtId="176" fontId="12" fillId="35" borderId="59" xfId="0" applyNumberFormat="1" applyFont="1" applyFill="1" applyBorder="1" applyAlignment="1" applyProtection="1">
      <alignment horizontal="right"/>
      <protection/>
    </xf>
    <xf numFmtId="0" fontId="5" fillId="0" borderId="40" xfId="0" applyNumberFormat="1" applyFont="1" applyFill="1" applyBorder="1" applyAlignment="1" applyProtection="1">
      <alignment vertical="center"/>
      <protection/>
    </xf>
    <xf numFmtId="0" fontId="11" fillId="0" borderId="41" xfId="0" applyNumberFormat="1" applyFont="1" applyFill="1" applyBorder="1" applyAlignment="1" applyProtection="1">
      <alignment horizontal="center" vertical="center"/>
      <protection/>
    </xf>
    <xf numFmtId="0" fontId="72" fillId="0" borderId="41" xfId="0" applyNumberFormat="1" applyFont="1" applyFill="1" applyBorder="1" applyAlignment="1" applyProtection="1">
      <alignment horizontal="center" vertical="center"/>
      <protection/>
    </xf>
    <xf numFmtId="176" fontId="12" fillId="35" borderId="60" xfId="0" applyNumberFormat="1" applyFont="1" applyFill="1" applyBorder="1" applyAlignment="1" applyProtection="1">
      <alignment horizontal="right"/>
      <protection/>
    </xf>
    <xf numFmtId="0" fontId="5" fillId="0" borderId="40" xfId="0" applyNumberFormat="1" applyFont="1" applyFill="1" applyBorder="1" applyAlignment="1" applyProtection="1">
      <alignment/>
      <protection/>
    </xf>
    <xf numFmtId="0" fontId="3" fillId="0" borderId="41" xfId="0" applyNumberFormat="1" applyFont="1" applyFill="1" applyBorder="1" applyAlignment="1" applyProtection="1">
      <alignment/>
      <protection/>
    </xf>
    <xf numFmtId="0" fontId="17" fillId="0" borderId="41" xfId="0" applyNumberFormat="1" applyFont="1" applyFill="1" applyBorder="1" applyAlignment="1" applyProtection="1">
      <alignment vertical="center"/>
      <protection/>
    </xf>
    <xf numFmtId="176" fontId="12" fillId="35" borderId="60" xfId="0" applyNumberFormat="1" applyFont="1" applyFill="1" applyBorder="1" applyAlignment="1" applyProtection="1">
      <alignment horizontal="right" vertical="center"/>
      <protection/>
    </xf>
    <xf numFmtId="0" fontId="5" fillId="0" borderId="61" xfId="0" applyNumberFormat="1" applyFont="1" applyFill="1" applyBorder="1" applyAlignment="1" applyProtection="1">
      <alignment vertical="center"/>
      <protection/>
    </xf>
    <xf numFmtId="0" fontId="3" fillId="0" borderId="62" xfId="0" applyNumberFormat="1" applyFont="1" applyFill="1" applyBorder="1" applyAlignment="1" applyProtection="1">
      <alignment horizontal="center" vertical="center" wrapText="1"/>
      <protection/>
    </xf>
    <xf numFmtId="0" fontId="3" fillId="0" borderId="62" xfId="0" applyNumberFormat="1" applyFont="1" applyFill="1" applyBorder="1" applyAlignment="1" applyProtection="1">
      <alignment/>
      <protection/>
    </xf>
    <xf numFmtId="0" fontId="72" fillId="0" borderId="62" xfId="0" applyNumberFormat="1" applyFont="1" applyFill="1" applyBorder="1" applyAlignment="1" applyProtection="1">
      <alignment/>
      <protection/>
    </xf>
    <xf numFmtId="176" fontId="12" fillId="35" borderId="63" xfId="0" applyNumberFormat="1" applyFont="1" applyFill="1" applyBorder="1" applyAlignment="1" applyProtection="1">
      <alignment horizontal="right"/>
      <protection/>
    </xf>
    <xf numFmtId="0" fontId="6" fillId="36" borderId="49" xfId="0" applyNumberFormat="1" applyFont="1" applyFill="1" applyBorder="1" applyAlignment="1" applyProtection="1">
      <alignment vertical="center"/>
      <protection/>
    </xf>
    <xf numFmtId="0" fontId="3" fillId="36" borderId="50" xfId="0" applyNumberFormat="1" applyFont="1" applyFill="1" applyBorder="1" applyAlignment="1" applyProtection="1">
      <alignment horizontal="center" vertical="center" wrapText="1"/>
      <protection/>
    </xf>
    <xf numFmtId="0" fontId="3" fillId="36" borderId="50" xfId="0" applyNumberFormat="1" applyFont="1" applyFill="1" applyBorder="1" applyAlignment="1" applyProtection="1">
      <alignment/>
      <protection/>
    </xf>
    <xf numFmtId="0" fontId="72" fillId="36" borderId="50" xfId="0" applyNumberFormat="1" applyFont="1" applyFill="1" applyBorder="1" applyAlignment="1" applyProtection="1">
      <alignment/>
      <protection/>
    </xf>
    <xf numFmtId="0" fontId="72" fillId="36" borderId="13" xfId="0" applyNumberFormat="1" applyFont="1" applyFill="1" applyBorder="1" applyAlignment="1" applyProtection="1">
      <alignment/>
      <protection/>
    </xf>
    <xf numFmtId="0" fontId="5" fillId="0" borderId="64" xfId="0" applyNumberFormat="1" applyFont="1" applyFill="1" applyBorder="1" applyAlignment="1" applyProtection="1">
      <alignment vertical="center"/>
      <protection/>
    </xf>
    <xf numFmtId="0" fontId="3" fillId="0" borderId="65" xfId="0" applyNumberFormat="1" applyFont="1" applyFill="1" applyBorder="1" applyAlignment="1" applyProtection="1">
      <alignment/>
      <protection/>
    </xf>
    <xf numFmtId="0" fontId="72" fillId="0" borderId="65" xfId="0" applyNumberFormat="1" applyFont="1" applyFill="1" applyBorder="1" applyAlignment="1" applyProtection="1">
      <alignment/>
      <protection/>
    </xf>
    <xf numFmtId="176" fontId="69" fillId="35" borderId="59" xfId="0" applyNumberFormat="1" applyFont="1" applyFill="1" applyBorder="1" applyAlignment="1" applyProtection="1">
      <alignment/>
      <protection/>
    </xf>
    <xf numFmtId="176" fontId="69" fillId="35" borderId="63" xfId="0" applyNumberFormat="1" applyFont="1" applyFill="1" applyBorder="1" applyAlignment="1" applyProtection="1">
      <alignment/>
      <protection/>
    </xf>
    <xf numFmtId="0" fontId="17" fillId="36" borderId="50" xfId="0" applyNumberFormat="1" applyFont="1" applyFill="1" applyBorder="1" applyAlignment="1" applyProtection="1">
      <alignment horizontal="center"/>
      <protection/>
    </xf>
    <xf numFmtId="0" fontId="17" fillId="36" borderId="50" xfId="0" applyNumberFormat="1" applyFont="1" applyFill="1" applyBorder="1" applyAlignment="1" applyProtection="1">
      <alignment vertical="center"/>
      <protection/>
    </xf>
    <xf numFmtId="0" fontId="72" fillId="36" borderId="50" xfId="0" applyNumberFormat="1" applyFont="1" applyFill="1" applyBorder="1" applyAlignment="1" applyProtection="1">
      <alignment horizontal="center"/>
      <protection/>
    </xf>
    <xf numFmtId="0" fontId="3" fillId="0" borderId="65" xfId="0" applyNumberFormat="1" applyFont="1" applyFill="1" applyBorder="1" applyAlignment="1" applyProtection="1">
      <alignment vertical="top" wrapText="1"/>
      <protection/>
    </xf>
    <xf numFmtId="0" fontId="3" fillId="0" borderId="65" xfId="0" applyNumberFormat="1" applyFont="1" applyFill="1" applyBorder="1" applyAlignment="1" applyProtection="1">
      <alignment horizontal="left" vertical="top" wrapText="1"/>
      <protection/>
    </xf>
    <xf numFmtId="0" fontId="3" fillId="0" borderId="65" xfId="0" applyNumberFormat="1" applyFont="1" applyFill="1" applyBorder="1" applyAlignment="1" applyProtection="1">
      <alignment horizontal="left" vertical="center" wrapText="1"/>
      <protection/>
    </xf>
    <xf numFmtId="0" fontId="2" fillId="0" borderId="59" xfId="0" applyNumberFormat="1" applyFont="1" applyFill="1" applyBorder="1" applyAlignment="1" applyProtection="1">
      <alignment horizontal="center" vertical="top" wrapText="1"/>
      <protection/>
    </xf>
    <xf numFmtId="0" fontId="3" fillId="0" borderId="41" xfId="0" applyNumberFormat="1" applyFont="1" applyFill="1" applyBorder="1" applyAlignment="1" applyProtection="1">
      <alignment vertical="center"/>
      <protection/>
    </xf>
    <xf numFmtId="0" fontId="4" fillId="0" borderId="41" xfId="0" applyNumberFormat="1" applyFont="1" applyFill="1" applyBorder="1" applyAlignment="1" applyProtection="1">
      <alignment horizontal="right" vertical="center"/>
      <protection/>
    </xf>
    <xf numFmtId="0" fontId="2" fillId="0" borderId="60" xfId="0" applyNumberFormat="1" applyFont="1" applyFill="1" applyBorder="1" applyAlignment="1" applyProtection="1">
      <alignment horizontal="center" vertical="top" wrapText="1"/>
      <protection/>
    </xf>
    <xf numFmtId="176" fontId="69" fillId="35" borderId="60" xfId="0" applyNumberFormat="1" applyFont="1" applyFill="1" applyBorder="1" applyAlignment="1" applyProtection="1">
      <alignment/>
      <protection/>
    </xf>
    <xf numFmtId="0" fontId="3" fillId="0" borderId="41" xfId="0" applyNumberFormat="1" applyFont="1" applyFill="1" applyBorder="1" applyAlignment="1" applyProtection="1">
      <alignment vertical="top" wrapText="1"/>
      <protection/>
    </xf>
    <xf numFmtId="0" fontId="76" fillId="35" borderId="60" xfId="0" applyNumberFormat="1" applyFont="1" applyFill="1" applyBorder="1" applyAlignment="1" applyProtection="1">
      <alignment horizontal="center"/>
      <protection/>
    </xf>
    <xf numFmtId="0" fontId="5" fillId="0" borderId="44" xfId="0" applyNumberFormat="1" applyFont="1" applyFill="1" applyBorder="1" applyAlignment="1" applyProtection="1">
      <alignment vertical="center"/>
      <protection/>
    </xf>
    <xf numFmtId="0" fontId="3" fillId="0" borderId="45" xfId="0" applyNumberFormat="1" applyFont="1" applyFill="1" applyBorder="1" applyAlignment="1" applyProtection="1">
      <alignment vertical="center"/>
      <protection/>
    </xf>
    <xf numFmtId="0" fontId="4" fillId="0" borderId="45" xfId="0" applyNumberFormat="1" applyFont="1" applyFill="1" applyBorder="1" applyAlignment="1" applyProtection="1">
      <alignment horizontal="right" vertical="center"/>
      <protection/>
    </xf>
    <xf numFmtId="0" fontId="76" fillId="35" borderId="63" xfId="0" applyNumberFormat="1" applyFont="1" applyFill="1" applyBorder="1" applyAlignment="1" applyProtection="1">
      <alignment horizontal="center"/>
      <protection/>
    </xf>
    <xf numFmtId="0" fontId="72" fillId="0" borderId="0" xfId="0" applyFont="1" applyAlignment="1" applyProtection="1">
      <alignment horizontal="center"/>
      <protection/>
    </xf>
    <xf numFmtId="0" fontId="72" fillId="0" borderId="0" xfId="0" applyFont="1" applyBorder="1" applyAlignment="1" applyProtection="1">
      <alignment horizontal="center" vertical="center"/>
      <protection/>
    </xf>
    <xf numFmtId="0" fontId="72" fillId="0" borderId="0" xfId="0" applyFont="1" applyBorder="1" applyAlignment="1" applyProtection="1">
      <alignment horizontal="center" wrapText="1"/>
      <protection/>
    </xf>
    <xf numFmtId="4" fontId="10" fillId="35" borderId="43" xfId="0" applyNumberFormat="1" applyFont="1" applyFill="1" applyBorder="1" applyAlignment="1" applyProtection="1">
      <alignment horizontal="right" vertical="center"/>
      <protection/>
    </xf>
    <xf numFmtId="0" fontId="3" fillId="0" borderId="66" xfId="0" applyNumberFormat="1" applyFont="1" applyFill="1" applyBorder="1" applyAlignment="1" applyProtection="1">
      <alignment horizontal="center" vertical="top" wrapText="1"/>
      <protection/>
    </xf>
    <xf numFmtId="0" fontId="3" fillId="0" borderId="67" xfId="0" applyNumberFormat="1" applyFont="1" applyFill="1" applyBorder="1" applyAlignment="1" applyProtection="1">
      <alignment horizontal="center" vertical="top" wrapText="1"/>
      <protection/>
    </xf>
    <xf numFmtId="173" fontId="3" fillId="35" borderId="10" xfId="0" applyNumberFormat="1" applyFont="1" applyFill="1" applyBorder="1" applyAlignment="1" applyProtection="1">
      <alignment horizontal="center" vertical="center"/>
      <protection/>
    </xf>
    <xf numFmtId="173" fontId="3" fillId="35" borderId="19" xfId="0" applyNumberFormat="1" applyFont="1" applyFill="1" applyBorder="1" applyAlignment="1" applyProtection="1">
      <alignment horizontal="center" vertical="center"/>
      <protection/>
    </xf>
    <xf numFmtId="0" fontId="72" fillId="0" borderId="43" xfId="0" applyFont="1" applyBorder="1" applyAlignment="1" applyProtection="1">
      <alignment horizontal="left" textRotation="90" wrapText="1"/>
      <protection/>
    </xf>
    <xf numFmtId="0" fontId="66" fillId="35" borderId="41" xfId="0" applyFont="1" applyFill="1" applyBorder="1" applyAlignment="1" applyProtection="1">
      <alignment horizontal="center" vertical="center"/>
      <protection/>
    </xf>
    <xf numFmtId="0" fontId="0" fillId="0" borderId="41" xfId="0" applyBorder="1" applyAlignment="1" applyProtection="1">
      <alignment horizontal="center" vertical="center"/>
      <protection/>
    </xf>
    <xf numFmtId="0" fontId="0" fillId="0" borderId="38" xfId="0" applyBorder="1" applyAlignment="1" applyProtection="1">
      <alignment horizontal="center" vertical="center"/>
      <protection/>
    </xf>
    <xf numFmtId="4" fontId="7" fillId="38" borderId="68" xfId="0" applyNumberFormat="1" applyFont="1" applyFill="1" applyBorder="1" applyAlignment="1" applyProtection="1">
      <alignment horizontal="center" vertical="center" wrapText="1"/>
      <protection/>
    </xf>
    <xf numFmtId="4" fontId="7" fillId="38" borderId="32" xfId="0" applyNumberFormat="1" applyFont="1" applyFill="1" applyBorder="1" applyAlignment="1" applyProtection="1">
      <alignment horizontal="center" vertical="center" wrapText="1"/>
      <protection/>
    </xf>
    <xf numFmtId="4" fontId="7" fillId="38" borderId="23" xfId="0" applyNumberFormat="1" applyFont="1" applyFill="1" applyBorder="1" applyAlignment="1" applyProtection="1">
      <alignment horizontal="center" vertical="center" wrapText="1"/>
      <protection/>
    </xf>
    <xf numFmtId="4" fontId="9" fillId="38" borderId="69" xfId="0" applyNumberFormat="1" applyFont="1" applyFill="1" applyBorder="1" applyAlignment="1" applyProtection="1">
      <alignment horizontal="left" vertical="center" wrapText="1"/>
      <protection/>
    </xf>
    <xf numFmtId="4" fontId="9" fillId="38" borderId="30" xfId="0" applyNumberFormat="1" applyFont="1" applyFill="1" applyBorder="1" applyAlignment="1" applyProtection="1">
      <alignment horizontal="left" vertical="center" wrapText="1"/>
      <protection/>
    </xf>
    <xf numFmtId="4" fontId="9" fillId="38" borderId="27" xfId="0" applyNumberFormat="1" applyFont="1" applyFill="1" applyBorder="1" applyAlignment="1" applyProtection="1">
      <alignment horizontal="left" vertical="center" wrapText="1"/>
      <protection/>
    </xf>
    <xf numFmtId="4" fontId="9" fillId="38" borderId="70" xfId="0" applyNumberFormat="1" applyFont="1" applyFill="1" applyBorder="1" applyAlignment="1" applyProtection="1">
      <alignment horizontal="left" vertical="center" wrapText="1"/>
      <protection/>
    </xf>
    <xf numFmtId="4" fontId="9" fillId="38" borderId="16" xfId="0" applyNumberFormat="1" applyFont="1" applyFill="1" applyBorder="1" applyAlignment="1" applyProtection="1">
      <alignment horizontal="left" vertical="center" wrapText="1"/>
      <protection/>
    </xf>
    <xf numFmtId="4" fontId="9" fillId="38" borderId="22" xfId="0" applyNumberFormat="1" applyFont="1" applyFill="1" applyBorder="1" applyAlignment="1" applyProtection="1">
      <alignment horizontal="left" vertical="center" wrapText="1"/>
      <protection/>
    </xf>
    <xf numFmtId="4" fontId="9" fillId="38" borderId="70" xfId="0" applyNumberFormat="1" applyFont="1" applyFill="1" applyBorder="1" applyAlignment="1" applyProtection="1">
      <alignment horizontal="center" vertical="center" wrapText="1"/>
      <protection/>
    </xf>
    <xf numFmtId="4" fontId="9" fillId="38" borderId="16" xfId="0" applyNumberFormat="1" applyFont="1" applyFill="1" applyBorder="1" applyAlignment="1" applyProtection="1">
      <alignment horizontal="center" vertical="center" wrapText="1"/>
      <protection/>
    </xf>
    <xf numFmtId="4" fontId="9" fillId="38" borderId="22" xfId="0" applyNumberFormat="1" applyFont="1" applyFill="1" applyBorder="1" applyAlignment="1" applyProtection="1">
      <alignment horizontal="center" vertical="center" wrapText="1"/>
      <protection/>
    </xf>
    <xf numFmtId="0" fontId="4" fillId="36" borderId="36" xfId="0" applyFont="1" applyFill="1" applyBorder="1" applyAlignment="1" applyProtection="1">
      <alignment horizontal="left"/>
      <protection/>
    </xf>
    <xf numFmtId="0" fontId="4" fillId="36" borderId="10" xfId="0" applyFont="1" applyFill="1" applyBorder="1" applyAlignment="1" applyProtection="1">
      <alignment horizontal="left"/>
      <protection/>
    </xf>
    <xf numFmtId="0" fontId="5" fillId="0" borderId="10" xfId="0" applyFont="1" applyFill="1" applyBorder="1" applyAlignment="1" applyProtection="1">
      <alignment horizontal="center"/>
      <protection locked="0"/>
    </xf>
    <xf numFmtId="0" fontId="5" fillId="0" borderId="37" xfId="0" applyFont="1" applyFill="1" applyBorder="1" applyAlignment="1" applyProtection="1">
      <alignment horizontal="center"/>
      <protection locked="0"/>
    </xf>
    <xf numFmtId="0" fontId="72" fillId="36" borderId="10" xfId="0" applyFont="1" applyFill="1" applyBorder="1" applyAlignment="1" applyProtection="1">
      <alignment horizontal="left"/>
      <protection/>
    </xf>
    <xf numFmtId="0" fontId="7" fillId="36" borderId="57" xfId="0" applyFont="1" applyFill="1" applyBorder="1" applyAlignment="1" applyProtection="1">
      <alignment horizontal="center" vertical="center"/>
      <protection/>
    </xf>
    <xf numFmtId="0" fontId="72" fillId="36" borderId="58" xfId="0" applyFont="1" applyFill="1" applyBorder="1" applyAlignment="1" applyProtection="1">
      <alignment horizontal="center" vertical="center"/>
      <protection/>
    </xf>
    <xf numFmtId="0" fontId="72" fillId="36" borderId="35" xfId="0" applyFont="1" applyFill="1" applyBorder="1" applyAlignment="1" applyProtection="1">
      <alignment horizontal="center" vertical="center"/>
      <protection/>
    </xf>
    <xf numFmtId="0" fontId="7" fillId="36" borderId="70" xfId="0" applyFont="1" applyFill="1" applyBorder="1" applyAlignment="1" applyProtection="1">
      <alignment horizontal="left" vertical="center" wrapText="1"/>
      <protection/>
    </xf>
    <xf numFmtId="0" fontId="7" fillId="36" borderId="16" xfId="0" applyFont="1" applyFill="1" applyBorder="1" applyAlignment="1" applyProtection="1">
      <alignment horizontal="left" vertical="center" wrapText="1"/>
      <protection/>
    </xf>
    <xf numFmtId="0" fontId="7" fillId="36" borderId="22" xfId="0" applyFont="1" applyFill="1" applyBorder="1" applyAlignment="1" applyProtection="1">
      <alignment horizontal="left" vertical="center" wrapText="1"/>
      <protection/>
    </xf>
    <xf numFmtId="0" fontId="7" fillId="36" borderId="17" xfId="0" applyFont="1" applyFill="1" applyBorder="1" applyAlignment="1" applyProtection="1">
      <alignment horizontal="center" vertical="center" wrapText="1"/>
      <protection/>
    </xf>
    <xf numFmtId="0" fontId="72" fillId="36" borderId="10" xfId="0" applyFont="1" applyFill="1" applyBorder="1" applyAlignment="1" applyProtection="1">
      <alignment horizontal="center" vertical="center" wrapText="1"/>
      <protection/>
    </xf>
    <xf numFmtId="0" fontId="72" fillId="36" borderId="19" xfId="0" applyFont="1" applyFill="1" applyBorder="1" applyAlignment="1" applyProtection="1">
      <alignment horizontal="center" vertical="center" wrapText="1"/>
      <protection/>
    </xf>
    <xf numFmtId="0" fontId="7" fillId="36" borderId="36" xfId="0" applyFont="1" applyFill="1" applyBorder="1" applyAlignment="1" applyProtection="1">
      <alignment horizontal="left" vertical="center" wrapText="1"/>
      <protection/>
    </xf>
    <xf numFmtId="0" fontId="7" fillId="36" borderId="18" xfId="0" applyFont="1" applyFill="1" applyBorder="1" applyAlignment="1" applyProtection="1">
      <alignment horizontal="left" vertical="center" wrapText="1"/>
      <protection/>
    </xf>
    <xf numFmtId="0" fontId="5" fillId="0" borderId="49" xfId="0" applyFont="1" applyFill="1" applyBorder="1" applyAlignment="1" applyProtection="1">
      <alignment horizontal="center" vertical="center" wrapText="1"/>
      <protection/>
    </xf>
    <xf numFmtId="0" fontId="5" fillId="0" borderId="50" xfId="0" applyFont="1" applyBorder="1" applyAlignment="1" applyProtection="1">
      <alignment wrapText="1"/>
      <protection/>
    </xf>
    <xf numFmtId="0" fontId="5" fillId="0" borderId="13" xfId="0" applyFont="1" applyBorder="1" applyAlignment="1" applyProtection="1">
      <alignment wrapText="1"/>
      <protection/>
    </xf>
    <xf numFmtId="0" fontId="7" fillId="36" borderId="33" xfId="0" applyFont="1" applyFill="1" applyBorder="1" applyAlignment="1" applyProtection="1">
      <alignment horizontal="center" vertical="center" wrapText="1"/>
      <protection/>
    </xf>
    <xf numFmtId="0" fontId="7" fillId="36" borderId="36" xfId="0" applyFont="1" applyFill="1" applyBorder="1" applyAlignment="1" applyProtection="1">
      <alignment horizontal="center" vertical="center" wrapText="1"/>
      <protection/>
    </xf>
    <xf numFmtId="0" fontId="7" fillId="36" borderId="18" xfId="0" applyFont="1" applyFill="1" applyBorder="1" applyAlignment="1" applyProtection="1">
      <alignment horizontal="center" vertical="center" wrapText="1"/>
      <protection/>
    </xf>
    <xf numFmtId="0" fontId="7" fillId="36" borderId="68" xfId="0" applyFont="1" applyFill="1" applyBorder="1" applyAlignment="1" applyProtection="1">
      <alignment horizontal="left" vertical="center" wrapText="1"/>
      <protection/>
    </xf>
    <xf numFmtId="0" fontId="7" fillId="36" borderId="32" xfId="0" applyFont="1" applyFill="1" applyBorder="1" applyAlignment="1" applyProtection="1">
      <alignment horizontal="left" vertical="center" wrapText="1"/>
      <protection/>
    </xf>
    <xf numFmtId="0" fontId="7" fillId="36" borderId="23" xfId="0" applyFont="1" applyFill="1" applyBorder="1" applyAlignment="1" applyProtection="1">
      <alignment horizontal="left" vertical="center" wrapText="1"/>
      <protection/>
    </xf>
    <xf numFmtId="0" fontId="7" fillId="36" borderId="51" xfId="0" applyFont="1" applyFill="1" applyBorder="1" applyAlignment="1" applyProtection="1">
      <alignment horizontal="center" vertical="center" wrapText="1"/>
      <protection/>
    </xf>
    <xf numFmtId="0" fontId="7" fillId="36" borderId="71" xfId="0" applyFont="1" applyFill="1" applyBorder="1" applyAlignment="1" applyProtection="1">
      <alignment horizontal="center" vertical="center" wrapText="1"/>
      <protection/>
    </xf>
    <xf numFmtId="0" fontId="7" fillId="36" borderId="64" xfId="0" applyFont="1" applyFill="1" applyBorder="1" applyAlignment="1" applyProtection="1">
      <alignment horizontal="center" vertical="center" wrapText="1"/>
      <protection/>
    </xf>
    <xf numFmtId="0" fontId="7" fillId="36" borderId="65" xfId="0" applyFont="1" applyFill="1" applyBorder="1" applyAlignment="1" applyProtection="1">
      <alignment horizontal="center" vertical="center" wrapText="1"/>
      <protection/>
    </xf>
    <xf numFmtId="0" fontId="7" fillId="36" borderId="17" xfId="0" applyFont="1" applyFill="1" applyBorder="1" applyAlignment="1" applyProtection="1">
      <alignment horizontal="center" vertical="center"/>
      <protection/>
    </xf>
    <xf numFmtId="0" fontId="7" fillId="36" borderId="10" xfId="0" applyFont="1" applyFill="1" applyBorder="1" applyAlignment="1" applyProtection="1">
      <alignment horizontal="left" vertical="center" wrapText="1"/>
      <protection/>
    </xf>
    <xf numFmtId="0" fontId="7" fillId="36" borderId="19" xfId="0" applyFont="1" applyFill="1" applyBorder="1" applyAlignment="1" applyProtection="1">
      <alignment horizontal="left" vertical="center" wrapText="1"/>
      <protection/>
    </xf>
    <xf numFmtId="49" fontId="3" fillId="0" borderId="50" xfId="0" applyNumberFormat="1" applyFont="1" applyFill="1" applyBorder="1" applyAlignment="1" applyProtection="1">
      <alignment horizontal="center" vertical="center" wrapText="1"/>
      <protection/>
    </xf>
    <xf numFmtId="0" fontId="72" fillId="0" borderId="50" xfId="0" applyFont="1" applyBorder="1" applyAlignment="1" applyProtection="1">
      <alignment horizontal="center" vertical="center" wrapText="1"/>
      <protection/>
    </xf>
    <xf numFmtId="0" fontId="72" fillId="0" borderId="13" xfId="0" applyFont="1" applyBorder="1" applyAlignment="1" applyProtection="1">
      <alignment horizontal="center" vertical="center" wrapText="1"/>
      <protection/>
    </xf>
    <xf numFmtId="0" fontId="15" fillId="0" borderId="0" xfId="0" applyFont="1" applyAlignment="1" applyProtection="1">
      <alignment horizontal="left"/>
      <protection/>
    </xf>
    <xf numFmtId="0" fontId="15" fillId="0" borderId="0" xfId="0" applyFont="1" applyBorder="1" applyAlignment="1" applyProtection="1">
      <alignment horizontal="left"/>
      <protection/>
    </xf>
    <xf numFmtId="172" fontId="2" fillId="0" borderId="11" xfId="0" applyNumberFormat="1" applyFont="1" applyFill="1" applyBorder="1" applyAlignment="1" applyProtection="1">
      <alignment horizontal="center" vertical="center"/>
      <protection locked="0"/>
    </xf>
    <xf numFmtId="172" fontId="2" fillId="0" borderId="56" xfId="0" applyNumberFormat="1" applyFont="1" applyFill="1" applyBorder="1" applyAlignment="1" applyProtection="1">
      <alignment horizontal="center" vertical="center"/>
      <protection locked="0"/>
    </xf>
    <xf numFmtId="0" fontId="15" fillId="0" borderId="72" xfId="0" applyFont="1" applyBorder="1" applyAlignment="1" applyProtection="1">
      <alignment horizontal="left"/>
      <protection/>
    </xf>
    <xf numFmtId="0" fontId="3" fillId="36" borderId="33" xfId="0" applyFont="1" applyFill="1" applyBorder="1" applyAlignment="1" applyProtection="1">
      <alignment horizontal="left"/>
      <protection/>
    </xf>
    <xf numFmtId="0" fontId="3" fillId="36" borderId="35" xfId="0" applyFont="1" applyFill="1" applyBorder="1" applyAlignment="1" applyProtection="1">
      <alignment horizontal="left"/>
      <protection/>
    </xf>
    <xf numFmtId="0" fontId="3" fillId="36" borderId="17" xfId="0" applyFont="1" applyFill="1" applyBorder="1" applyAlignment="1" applyProtection="1">
      <alignment horizontal="left"/>
      <protection/>
    </xf>
    <xf numFmtId="0" fontId="5" fillId="0" borderId="17" xfId="0" applyFont="1" applyFill="1" applyBorder="1" applyAlignment="1" applyProtection="1">
      <alignment horizontal="center"/>
      <protection locked="0"/>
    </xf>
    <xf numFmtId="0" fontId="5" fillId="0" borderId="34" xfId="0" applyFont="1" applyFill="1" applyBorder="1" applyAlignment="1" applyProtection="1">
      <alignment horizontal="center"/>
      <protection locked="0"/>
    </xf>
    <xf numFmtId="0" fontId="3" fillId="36" borderId="18" xfId="0" applyFont="1" applyFill="1" applyBorder="1" applyAlignment="1" applyProtection="1">
      <alignment horizontal="left"/>
      <protection/>
    </xf>
    <xf numFmtId="0" fontId="3" fillId="36" borderId="46" xfId="0" applyFont="1" applyFill="1" applyBorder="1" applyAlignment="1" applyProtection="1">
      <alignment horizontal="left"/>
      <protection/>
    </xf>
    <xf numFmtId="0" fontId="3" fillId="36" borderId="19" xfId="0" applyFont="1" applyFill="1" applyBorder="1" applyAlignment="1" applyProtection="1">
      <alignment horizontal="left"/>
      <protection/>
    </xf>
    <xf numFmtId="0" fontId="5" fillId="0" borderId="19" xfId="0" applyFont="1" applyFill="1" applyBorder="1" applyAlignment="1" applyProtection="1">
      <alignment horizontal="center"/>
      <protection locked="0"/>
    </xf>
    <xf numFmtId="0" fontId="5" fillId="0" borderId="47" xfId="0" applyFont="1" applyFill="1" applyBorder="1" applyAlignment="1" applyProtection="1">
      <alignment horizontal="center"/>
      <protection locked="0"/>
    </xf>
    <xf numFmtId="0" fontId="5" fillId="0" borderId="17" xfId="0" applyFont="1" applyBorder="1" applyAlignment="1" applyProtection="1">
      <alignment horizontal="center"/>
      <protection locked="0"/>
    </xf>
    <xf numFmtId="0" fontId="5" fillId="0" borderId="34" xfId="0" applyFont="1" applyBorder="1" applyAlignment="1" applyProtection="1">
      <alignment horizontal="center"/>
      <protection locked="0"/>
    </xf>
    <xf numFmtId="0" fontId="4" fillId="36" borderId="33" xfId="0" applyFont="1" applyFill="1" applyBorder="1" applyAlignment="1" applyProtection="1">
      <alignment horizontal="left"/>
      <protection/>
    </xf>
    <xf numFmtId="0" fontId="4" fillId="36" borderId="17" xfId="0" applyFont="1" applyFill="1" applyBorder="1" applyAlignment="1" applyProtection="1">
      <alignment horizontal="left"/>
      <protection/>
    </xf>
    <xf numFmtId="0" fontId="3" fillId="0" borderId="0" xfId="0" applyFont="1" applyBorder="1" applyAlignment="1" applyProtection="1">
      <alignment wrapText="1"/>
      <protection/>
    </xf>
    <xf numFmtId="0" fontId="66" fillId="35" borderId="45" xfId="0" applyFont="1" applyFill="1" applyBorder="1" applyAlignment="1" applyProtection="1">
      <alignment horizontal="center" vertical="center"/>
      <protection/>
    </xf>
    <xf numFmtId="0" fontId="0" fillId="0" borderId="45" xfId="0" applyBorder="1" applyAlignment="1" applyProtection="1">
      <alignment horizontal="center" vertical="center"/>
      <protection/>
    </xf>
    <xf numFmtId="0" fontId="0" fillId="0" borderId="46" xfId="0" applyBorder="1" applyAlignment="1" applyProtection="1">
      <alignment horizontal="center" vertical="center"/>
      <protection/>
    </xf>
    <xf numFmtId="2" fontId="66" fillId="35" borderId="41" xfId="0" applyNumberFormat="1" applyFont="1" applyFill="1" applyBorder="1" applyAlignment="1" applyProtection="1">
      <alignment horizontal="center" vertical="center"/>
      <protection/>
    </xf>
    <xf numFmtId="2" fontId="0" fillId="0" borderId="41" xfId="0" applyNumberFormat="1" applyBorder="1" applyAlignment="1" applyProtection="1">
      <alignment horizontal="center" vertical="center"/>
      <protection/>
    </xf>
    <xf numFmtId="2" fontId="0" fillId="0" borderId="38" xfId="0" applyNumberFormat="1" applyBorder="1" applyAlignment="1" applyProtection="1">
      <alignment horizontal="center" vertical="center"/>
      <protection/>
    </xf>
    <xf numFmtId="0" fontId="7" fillId="36" borderId="11" xfId="0" applyFont="1" applyFill="1" applyBorder="1" applyAlignment="1" applyProtection="1">
      <alignment horizontal="left" vertical="center" wrapText="1"/>
      <protection/>
    </xf>
    <xf numFmtId="0" fontId="7" fillId="36" borderId="31" xfId="0" applyFont="1" applyFill="1" applyBorder="1" applyAlignment="1" applyProtection="1">
      <alignment horizontal="left" vertical="center" wrapText="1"/>
      <protection/>
    </xf>
    <xf numFmtId="0" fontId="7" fillId="36" borderId="56" xfId="0" applyFont="1" applyFill="1" applyBorder="1" applyAlignment="1" applyProtection="1">
      <alignment horizontal="left" vertical="center" wrapText="1"/>
      <protection/>
    </xf>
    <xf numFmtId="0" fontId="3" fillId="36" borderId="17" xfId="0" applyFont="1" applyFill="1" applyBorder="1" applyAlignment="1" applyProtection="1">
      <alignment horizontal="center" vertical="center" wrapText="1"/>
      <protection/>
    </xf>
    <xf numFmtId="0" fontId="3" fillId="36" borderId="10" xfId="0" applyFont="1" applyFill="1" applyBorder="1" applyAlignment="1" applyProtection="1">
      <alignment horizontal="center" vertical="center" wrapText="1"/>
      <protection/>
    </xf>
    <xf numFmtId="0" fontId="3" fillId="36" borderId="19" xfId="0" applyFont="1" applyFill="1" applyBorder="1" applyAlignment="1" applyProtection="1">
      <alignment horizontal="center" vertical="center" wrapText="1"/>
      <protection/>
    </xf>
    <xf numFmtId="0" fontId="7" fillId="36" borderId="10" xfId="0" applyFont="1" applyFill="1" applyBorder="1" applyAlignment="1" applyProtection="1">
      <alignment horizontal="center" vertical="center" wrapText="1"/>
      <protection/>
    </xf>
    <xf numFmtId="0" fontId="7" fillId="36" borderId="19" xfId="0" applyFont="1" applyFill="1" applyBorder="1" applyAlignment="1" applyProtection="1">
      <alignment horizontal="center" vertical="center" wrapText="1"/>
      <protection/>
    </xf>
    <xf numFmtId="0" fontId="69" fillId="36" borderId="49" xfId="0" applyFont="1" applyFill="1" applyBorder="1" applyAlignment="1" applyProtection="1">
      <alignment horizontal="right" vertical="center"/>
      <protection/>
    </xf>
    <xf numFmtId="0" fontId="69" fillId="36" borderId="50" xfId="0" applyFont="1" applyFill="1" applyBorder="1" applyAlignment="1" applyProtection="1">
      <alignment horizontal="right" vertical="center"/>
      <protection/>
    </xf>
    <xf numFmtId="0" fontId="69" fillId="36" borderId="13" xfId="0" applyFont="1" applyFill="1" applyBorder="1" applyAlignment="1" applyProtection="1">
      <alignment horizontal="right" vertical="center"/>
      <protection/>
    </xf>
    <xf numFmtId="0" fontId="4" fillId="36" borderId="18" xfId="0" applyFont="1" applyFill="1" applyBorder="1" applyAlignment="1" applyProtection="1">
      <alignment horizontal="left"/>
      <protection/>
    </xf>
    <xf numFmtId="0" fontId="4" fillId="36" borderId="19" xfId="0" applyFont="1" applyFill="1" applyBorder="1" applyAlignment="1" applyProtection="1">
      <alignment horizontal="left"/>
      <protection/>
    </xf>
    <xf numFmtId="0" fontId="72" fillId="36" borderId="19" xfId="0" applyFont="1" applyFill="1" applyBorder="1" applyAlignment="1" applyProtection="1">
      <alignment horizontal="left"/>
      <protection/>
    </xf>
    <xf numFmtId="0" fontId="5" fillId="0" borderId="19" xfId="0" applyFont="1" applyBorder="1" applyAlignment="1" applyProtection="1">
      <alignment horizontal="center"/>
      <protection locked="0"/>
    </xf>
    <xf numFmtId="0" fontId="5" fillId="0" borderId="47" xfId="0" applyFont="1" applyBorder="1" applyAlignment="1" applyProtection="1">
      <alignment horizontal="center"/>
      <protection locked="0"/>
    </xf>
    <xf numFmtId="0" fontId="4" fillId="36" borderId="57" xfId="0" applyFont="1" applyFill="1" applyBorder="1" applyAlignment="1" applyProtection="1">
      <alignment horizontal="left"/>
      <protection/>
    </xf>
    <xf numFmtId="0" fontId="4" fillId="36" borderId="58" xfId="0" applyFont="1" applyFill="1" applyBorder="1" applyAlignment="1" applyProtection="1">
      <alignment horizontal="left"/>
      <protection/>
    </xf>
    <xf numFmtId="0" fontId="4" fillId="36" borderId="35" xfId="0" applyFont="1" applyFill="1" applyBorder="1" applyAlignment="1" applyProtection="1">
      <alignment horizontal="left"/>
      <protection/>
    </xf>
    <xf numFmtId="0" fontId="3" fillId="36" borderId="33" xfId="0" applyFont="1" applyFill="1" applyBorder="1" applyAlignment="1" applyProtection="1">
      <alignment/>
      <protection/>
    </xf>
    <xf numFmtId="0" fontId="72" fillId="36" borderId="17" xfId="0" applyFont="1" applyFill="1" applyBorder="1" applyAlignment="1" applyProtection="1">
      <alignment/>
      <protection/>
    </xf>
    <xf numFmtId="0" fontId="3" fillId="36" borderId="34" xfId="0" applyFont="1" applyFill="1" applyBorder="1" applyAlignment="1" applyProtection="1">
      <alignment horizontal="center" vertical="center" wrapText="1"/>
      <protection/>
    </xf>
    <xf numFmtId="0" fontId="72" fillId="36" borderId="37" xfId="0" applyFont="1" applyFill="1" applyBorder="1" applyAlignment="1" applyProtection="1">
      <alignment horizontal="center" vertical="center" wrapText="1"/>
      <protection/>
    </xf>
    <xf numFmtId="0" fontId="72" fillId="36" borderId="47" xfId="0" applyFont="1" applyFill="1" applyBorder="1" applyAlignment="1" applyProtection="1">
      <alignment horizontal="center" vertical="center" wrapText="1"/>
      <protection/>
    </xf>
    <xf numFmtId="0" fontId="7" fillId="36" borderId="61" xfId="0" applyFont="1" applyFill="1" applyBorder="1" applyAlignment="1" applyProtection="1">
      <alignment horizontal="left" wrapText="1"/>
      <protection/>
    </xf>
    <xf numFmtId="0" fontId="7" fillId="36" borderId="62" xfId="0" applyFont="1" applyFill="1" applyBorder="1" applyAlignment="1" applyProtection="1">
      <alignment horizontal="left" wrapText="1"/>
      <protection/>
    </xf>
    <xf numFmtId="0" fontId="7" fillId="36" borderId="73" xfId="0" applyFont="1" applyFill="1" applyBorder="1" applyAlignment="1" applyProtection="1">
      <alignment horizontal="left" wrapText="1"/>
      <protection/>
    </xf>
    <xf numFmtId="0" fontId="7" fillId="36" borderId="74" xfId="0" applyFont="1" applyFill="1" applyBorder="1" applyAlignment="1" applyProtection="1">
      <alignment horizontal="left" wrapText="1"/>
      <protection/>
    </xf>
    <xf numFmtId="0" fontId="7" fillId="36" borderId="0" xfId="0" applyFont="1" applyFill="1" applyBorder="1" applyAlignment="1" applyProtection="1">
      <alignment horizontal="left" wrapText="1"/>
      <protection/>
    </xf>
    <xf numFmtId="0" fontId="7" fillId="36" borderId="30" xfId="0" applyFont="1" applyFill="1" applyBorder="1" applyAlignment="1" applyProtection="1">
      <alignment horizontal="left" wrapText="1"/>
      <protection/>
    </xf>
    <xf numFmtId="0" fontId="7" fillId="36" borderId="54" xfId="0" applyFont="1" applyFill="1" applyBorder="1" applyAlignment="1" applyProtection="1">
      <alignment horizontal="left" wrapText="1"/>
      <protection/>
    </xf>
    <xf numFmtId="0" fontId="7" fillId="36" borderId="48" xfId="0" applyFont="1" applyFill="1" applyBorder="1" applyAlignment="1" applyProtection="1">
      <alignment horizontal="left" wrapText="1"/>
      <protection/>
    </xf>
    <xf numFmtId="0" fontId="7" fillId="36" borderId="27" xfId="0" applyFont="1" applyFill="1" applyBorder="1" applyAlignment="1" applyProtection="1">
      <alignment horizontal="left" wrapText="1"/>
      <protection/>
    </xf>
    <xf numFmtId="0" fontId="3" fillId="0" borderId="75" xfId="0" applyFont="1" applyFill="1" applyBorder="1" applyAlignment="1" applyProtection="1">
      <alignment horizontal="left"/>
      <protection locked="0"/>
    </xf>
    <xf numFmtId="0" fontId="3" fillId="0" borderId="72" xfId="0" applyFont="1" applyFill="1" applyBorder="1" applyAlignment="1" applyProtection="1">
      <alignment horizontal="left"/>
      <protection locked="0"/>
    </xf>
    <xf numFmtId="0" fontId="3" fillId="0" borderId="55" xfId="0" applyFont="1" applyFill="1" applyBorder="1" applyAlignment="1" applyProtection="1">
      <alignment horizontal="left"/>
      <protection locked="0"/>
    </xf>
    <xf numFmtId="0" fontId="3" fillId="36" borderId="18" xfId="0" applyFont="1" applyFill="1" applyBorder="1" applyAlignment="1" applyProtection="1">
      <alignment/>
      <protection/>
    </xf>
    <xf numFmtId="0" fontId="72" fillId="36" borderId="19" xfId="0" applyFont="1" applyFill="1" applyBorder="1" applyAlignment="1" applyProtection="1">
      <alignment/>
      <protection/>
    </xf>
    <xf numFmtId="0" fontId="5" fillId="0" borderId="76" xfId="0" applyFont="1" applyFill="1" applyBorder="1" applyAlignment="1" applyProtection="1">
      <alignment horizontal="center"/>
      <protection locked="0"/>
    </xf>
    <xf numFmtId="0" fontId="5" fillId="0" borderId="58" xfId="0" applyFont="1" applyFill="1" applyBorder="1" applyAlignment="1" applyProtection="1">
      <alignment horizontal="center"/>
      <protection locked="0"/>
    </xf>
    <xf numFmtId="0" fontId="5" fillId="0" borderId="77" xfId="0" applyFont="1" applyFill="1" applyBorder="1" applyAlignment="1" applyProtection="1">
      <alignment horizontal="center"/>
      <protection locked="0"/>
    </xf>
    <xf numFmtId="14" fontId="5" fillId="0" borderId="20" xfId="0" applyNumberFormat="1" applyFont="1" applyFill="1" applyBorder="1" applyAlignment="1" applyProtection="1">
      <alignment horizontal="center"/>
      <protection locked="0"/>
    </xf>
    <xf numFmtId="14" fontId="5" fillId="0" borderId="45" xfId="0" applyNumberFormat="1" applyFont="1" applyFill="1" applyBorder="1" applyAlignment="1" applyProtection="1">
      <alignment horizontal="center"/>
      <protection locked="0"/>
    </xf>
    <xf numFmtId="14" fontId="5" fillId="0" borderId="78" xfId="0" applyNumberFormat="1" applyFont="1" applyFill="1" applyBorder="1" applyAlignment="1" applyProtection="1">
      <alignment horizontal="center"/>
      <protection locked="0"/>
    </xf>
    <xf numFmtId="0" fontId="72" fillId="0" borderId="51" xfId="0" applyFont="1" applyBorder="1" applyAlignment="1" applyProtection="1">
      <alignment horizontal="center" vertical="center"/>
      <protection/>
    </xf>
    <xf numFmtId="0" fontId="72" fillId="0" borderId="71" xfId="0" applyFont="1" applyBorder="1" applyAlignment="1" applyProtection="1">
      <alignment horizontal="center" vertical="center"/>
      <protection/>
    </xf>
    <xf numFmtId="0" fontId="72" fillId="0" borderId="52" xfId="0" applyFont="1" applyBorder="1" applyAlignment="1" applyProtection="1">
      <alignment horizontal="center" vertical="center"/>
      <protection/>
    </xf>
    <xf numFmtId="0" fontId="72" fillId="0" borderId="64" xfId="0" applyFont="1" applyBorder="1" applyAlignment="1" applyProtection="1">
      <alignment horizontal="center" vertical="center"/>
      <protection/>
    </xf>
    <xf numFmtId="0" fontId="72" fillId="0" borderId="65" xfId="0" applyFont="1" applyBorder="1" applyAlignment="1" applyProtection="1">
      <alignment horizontal="center" vertical="center"/>
      <protection/>
    </xf>
    <xf numFmtId="0" fontId="72" fillId="0" borderId="79" xfId="0" applyFont="1" applyBorder="1" applyAlignment="1" applyProtection="1">
      <alignment horizontal="center" vertical="center"/>
      <protection/>
    </xf>
    <xf numFmtId="0" fontId="72" fillId="0" borderId="40" xfId="0" applyFont="1" applyBorder="1" applyAlignment="1" applyProtection="1">
      <alignment horizontal="center" wrapText="1"/>
      <protection/>
    </xf>
    <xf numFmtId="0" fontId="72" fillId="0" borderId="41" xfId="0" applyFont="1" applyBorder="1" applyAlignment="1" applyProtection="1">
      <alignment horizontal="center"/>
      <protection/>
    </xf>
    <xf numFmtId="0" fontId="72" fillId="0" borderId="80" xfId="0" applyFont="1" applyBorder="1" applyAlignment="1" applyProtection="1">
      <alignment horizontal="center"/>
      <protection/>
    </xf>
    <xf numFmtId="0" fontId="72" fillId="0" borderId="44" xfId="0" applyFont="1" applyBorder="1" applyAlignment="1" applyProtection="1">
      <alignment horizontal="center"/>
      <protection/>
    </xf>
    <xf numFmtId="0" fontId="72" fillId="0" borderId="45" xfId="0" applyFont="1" applyBorder="1" applyAlignment="1" applyProtection="1">
      <alignment horizontal="center"/>
      <protection/>
    </xf>
    <xf numFmtId="0" fontId="72" fillId="0" borderId="78" xfId="0" applyFont="1" applyBorder="1" applyAlignment="1" applyProtection="1">
      <alignment horizontal="center"/>
      <protection/>
    </xf>
    <xf numFmtId="0" fontId="77" fillId="34" borderId="0" xfId="0" applyFont="1" applyFill="1" applyBorder="1" applyAlignment="1" applyProtection="1">
      <alignment horizontal="left" vertical="center" wrapText="1"/>
      <protection/>
    </xf>
    <xf numFmtId="0" fontId="72" fillId="0" borderId="17" xfId="0" applyFont="1" applyBorder="1" applyAlignment="1" applyProtection="1">
      <alignment horizontal="center"/>
      <protection locked="0"/>
    </xf>
    <xf numFmtId="0" fontId="64" fillId="0" borderId="65" xfId="52" applyFont="1" applyBorder="1" applyAlignment="1" applyProtection="1">
      <alignment horizontal="left" vertical="center" wrapText="1"/>
      <protection/>
    </xf>
    <xf numFmtId="0" fontId="8" fillId="0" borderId="57" xfId="0" applyFont="1" applyBorder="1" applyAlignment="1" applyProtection="1">
      <alignment horizontal="center" vertical="center" wrapText="1"/>
      <protection/>
    </xf>
    <xf numFmtId="0" fontId="8" fillId="0" borderId="58" xfId="0" applyFont="1" applyBorder="1" applyAlignment="1" applyProtection="1">
      <alignment horizontal="center" vertical="center" wrapText="1"/>
      <protection/>
    </xf>
    <xf numFmtId="0" fontId="72" fillId="0" borderId="58" xfId="0" applyFont="1" applyBorder="1" applyAlignment="1" applyProtection="1">
      <alignment vertical="center" wrapText="1"/>
      <protection/>
    </xf>
    <xf numFmtId="0" fontId="72" fillId="0" borderId="58" xfId="0" applyFont="1" applyBorder="1" applyAlignment="1" applyProtection="1">
      <alignment/>
      <protection/>
    </xf>
    <xf numFmtId="0" fontId="72" fillId="0" borderId="77" xfId="0" applyFont="1" applyBorder="1" applyAlignment="1" applyProtection="1">
      <alignment/>
      <protection/>
    </xf>
    <xf numFmtId="0" fontId="7" fillId="0" borderId="64" xfId="0" applyFont="1" applyBorder="1" applyAlignment="1" applyProtection="1">
      <alignment horizontal="center" wrapText="1"/>
      <protection/>
    </xf>
    <xf numFmtId="0" fontId="7" fillId="0" borderId="65" xfId="0" applyFont="1" applyBorder="1" applyAlignment="1" applyProtection="1">
      <alignment horizontal="center" wrapText="1"/>
      <protection/>
    </xf>
    <xf numFmtId="0" fontId="7" fillId="0" borderId="79" xfId="0" applyFont="1" applyBorder="1" applyAlignment="1" applyProtection="1">
      <alignment horizontal="center" wrapText="1"/>
      <protection/>
    </xf>
    <xf numFmtId="0" fontId="7" fillId="0" borderId="74" xfId="0" applyFont="1" applyBorder="1" applyAlignment="1" applyProtection="1">
      <alignment horizontal="center"/>
      <protection/>
    </xf>
    <xf numFmtId="0" fontId="7" fillId="0" borderId="0" xfId="0" applyFont="1" applyBorder="1" applyAlignment="1" applyProtection="1">
      <alignment horizontal="center"/>
      <protection/>
    </xf>
    <xf numFmtId="0" fontId="7" fillId="0" borderId="72" xfId="0" applyFont="1" applyBorder="1" applyAlignment="1" applyProtection="1">
      <alignment horizontal="center"/>
      <protection/>
    </xf>
    <xf numFmtId="0" fontId="7" fillId="0" borderId="54" xfId="0" applyFont="1" applyBorder="1" applyAlignment="1" applyProtection="1">
      <alignment horizontal="center"/>
      <protection/>
    </xf>
    <xf numFmtId="0" fontId="7" fillId="0" borderId="48" xfId="0" applyFont="1" applyBorder="1" applyAlignment="1" applyProtection="1">
      <alignment horizontal="center"/>
      <protection/>
    </xf>
    <xf numFmtId="0" fontId="7" fillId="0" borderId="55" xfId="0" applyFont="1" applyBorder="1" applyAlignment="1" applyProtection="1">
      <alignment horizontal="center"/>
      <protection/>
    </xf>
    <xf numFmtId="0" fontId="72" fillId="0" borderId="0" xfId="0" applyFont="1" applyBorder="1" applyAlignment="1" applyProtection="1">
      <alignment/>
      <protection/>
    </xf>
    <xf numFmtId="0" fontId="72" fillId="0" borderId="72" xfId="0" applyFont="1" applyBorder="1" applyAlignment="1" applyProtection="1">
      <alignment/>
      <protection/>
    </xf>
    <xf numFmtId="0" fontId="72" fillId="0" borderId="48" xfId="0" applyFont="1" applyBorder="1" applyAlignment="1" applyProtection="1">
      <alignment/>
      <protection/>
    </xf>
    <xf numFmtId="0" fontId="72" fillId="0" borderId="55" xfId="0" applyFont="1" applyBorder="1" applyAlignment="1" applyProtection="1">
      <alignment/>
      <protection/>
    </xf>
    <xf numFmtId="0" fontId="16" fillId="0" borderId="65" xfId="52" applyFont="1" applyFill="1" applyBorder="1" applyAlignment="1" applyProtection="1">
      <alignment vertical="center" wrapText="1"/>
      <protection/>
    </xf>
    <xf numFmtId="0" fontId="8" fillId="0" borderId="77" xfId="0" applyFont="1" applyBorder="1" applyAlignment="1" applyProtection="1">
      <alignment horizontal="center" vertical="center" wrapText="1"/>
      <protection/>
    </xf>
    <xf numFmtId="0" fontId="13" fillId="0" borderId="74" xfId="0" applyFont="1" applyBorder="1" applyAlignment="1" applyProtection="1">
      <alignment horizontal="center" vertical="center" wrapText="1"/>
      <protection locked="0"/>
    </xf>
    <xf numFmtId="0" fontId="13" fillId="0" borderId="0" xfId="0" applyFont="1" applyBorder="1" applyAlignment="1" applyProtection="1">
      <alignment horizontal="center" vertical="center" wrapText="1"/>
      <protection locked="0"/>
    </xf>
    <xf numFmtId="0" fontId="13" fillId="0" borderId="72" xfId="0" applyFont="1" applyBorder="1" applyAlignment="1" applyProtection="1">
      <alignment horizontal="center" vertical="center" wrapText="1"/>
      <protection locked="0"/>
    </xf>
    <xf numFmtId="0" fontId="72" fillId="0" borderId="43" xfId="52" applyFont="1" applyBorder="1" applyAlignment="1" applyProtection="1">
      <alignment vertical="center" wrapText="1"/>
      <protection/>
    </xf>
    <xf numFmtId="0" fontId="72" fillId="0" borderId="41" xfId="52" applyFont="1" applyBorder="1" applyAlignment="1" applyProtection="1">
      <alignment vertical="center" wrapText="1"/>
      <protection/>
    </xf>
    <xf numFmtId="0" fontId="72" fillId="0" borderId="41" xfId="0" applyFont="1" applyBorder="1" applyAlignment="1" applyProtection="1">
      <alignment vertical="center" wrapText="1"/>
      <protection/>
    </xf>
    <xf numFmtId="0" fontId="72" fillId="0" borderId="38" xfId="0" applyFont="1" applyBorder="1" applyAlignment="1" applyProtection="1">
      <alignment vertical="center" wrapText="1"/>
      <protection/>
    </xf>
    <xf numFmtId="0" fontId="5" fillId="0" borderId="43" xfId="52" applyFont="1" applyFill="1" applyBorder="1" applyAlignment="1" applyProtection="1">
      <alignment horizontal="left" vertical="center" wrapText="1"/>
      <protection/>
    </xf>
    <xf numFmtId="0" fontId="5" fillId="0" borderId="41" xfId="52" applyFont="1" applyFill="1" applyBorder="1" applyAlignment="1" applyProtection="1">
      <alignment horizontal="left" vertical="center" wrapText="1"/>
      <protection/>
    </xf>
    <xf numFmtId="0" fontId="72" fillId="0" borderId="38" xfId="0" applyFont="1" applyBorder="1" applyAlignment="1" applyProtection="1">
      <alignment vertical="center"/>
      <protection/>
    </xf>
    <xf numFmtId="0" fontId="47" fillId="37" borderId="43" xfId="53" applyFont="1" applyFill="1" applyBorder="1" applyAlignment="1" applyProtection="1">
      <alignment horizontal="left" vertical="center" wrapText="1"/>
      <protection/>
    </xf>
    <xf numFmtId="0" fontId="47" fillId="37" borderId="41" xfId="53" applyFont="1" applyFill="1" applyBorder="1" applyAlignment="1" applyProtection="1" quotePrefix="1">
      <alignment horizontal="left" vertical="center" wrapText="1"/>
      <protection/>
    </xf>
    <xf numFmtId="0" fontId="47" fillId="0" borderId="41" xfId="0" applyFont="1" applyBorder="1" applyAlignment="1" applyProtection="1">
      <alignment horizontal="left" vertical="center" wrapText="1"/>
      <protection/>
    </xf>
    <xf numFmtId="0" fontId="47" fillId="0" borderId="38" xfId="0" applyFont="1" applyBorder="1" applyAlignment="1" applyProtection="1">
      <alignment horizontal="left" vertical="center" wrapText="1"/>
      <protection/>
    </xf>
    <xf numFmtId="0" fontId="3" fillId="36" borderId="43" xfId="52" applyFont="1" applyFill="1" applyBorder="1" applyAlignment="1" applyProtection="1">
      <alignment horizontal="left" vertical="center" wrapText="1"/>
      <protection/>
    </xf>
    <xf numFmtId="0" fontId="3" fillId="36" borderId="41" xfId="52" applyFont="1" applyFill="1" applyBorder="1" applyAlignment="1" applyProtection="1">
      <alignment horizontal="left" vertical="center" wrapText="1"/>
      <protection/>
    </xf>
    <xf numFmtId="0" fontId="47" fillId="0" borderId="38" xfId="0" applyFont="1" applyBorder="1" applyAlignment="1" applyProtection="1">
      <alignment/>
      <protection/>
    </xf>
    <xf numFmtId="0" fontId="66" fillId="37" borderId="43" xfId="52" applyFont="1" applyFill="1" applyBorder="1" applyAlignment="1" applyProtection="1">
      <alignment horizontal="left" vertical="center" wrapText="1"/>
      <protection/>
    </xf>
    <xf numFmtId="0" fontId="66" fillId="37" borderId="41" xfId="52" applyFont="1" applyFill="1" applyBorder="1" applyAlignment="1" applyProtection="1">
      <alignment horizontal="left" vertical="center" wrapText="1"/>
      <protection/>
    </xf>
    <xf numFmtId="0" fontId="72" fillId="0" borderId="41" xfId="0" applyFont="1" applyBorder="1" applyAlignment="1" applyProtection="1">
      <alignment horizontal="left" vertical="center" wrapText="1"/>
      <protection/>
    </xf>
    <xf numFmtId="0" fontId="72" fillId="0" borderId="38" xfId="0" applyFont="1" applyBorder="1" applyAlignment="1" applyProtection="1">
      <alignment horizontal="left" vertical="center" wrapText="1"/>
      <protection/>
    </xf>
    <xf numFmtId="0" fontId="6" fillId="36" borderId="43" xfId="52" applyFont="1" applyFill="1" applyBorder="1" applyAlignment="1" applyProtection="1">
      <alignment horizontal="left" vertical="center" wrapText="1"/>
      <protection/>
    </xf>
    <xf numFmtId="0" fontId="6" fillId="36" borderId="41" xfId="52" applyFont="1" applyFill="1" applyBorder="1" applyAlignment="1" applyProtection="1">
      <alignment horizontal="left" vertical="center" wrapText="1"/>
      <protection/>
    </xf>
    <xf numFmtId="0" fontId="72" fillId="0" borderId="38" xfId="0" applyFont="1" applyBorder="1" applyAlignment="1" applyProtection="1">
      <alignment/>
      <protection/>
    </xf>
    <xf numFmtId="0" fontId="72" fillId="0" borderId="74" xfId="0" applyFont="1" applyBorder="1" applyAlignment="1" applyProtection="1">
      <alignment/>
      <protection locked="0"/>
    </xf>
    <xf numFmtId="0" fontId="72" fillId="0" borderId="0" xfId="0" applyFont="1" applyBorder="1" applyAlignment="1" applyProtection="1">
      <alignment/>
      <protection locked="0"/>
    </xf>
    <xf numFmtId="0" fontId="72" fillId="0" borderId="72" xfId="0" applyFont="1" applyBorder="1" applyAlignment="1" applyProtection="1">
      <alignment/>
      <protection locked="0"/>
    </xf>
    <xf numFmtId="0" fontId="72" fillId="0" borderId="65" xfId="0" applyFont="1" applyBorder="1" applyAlignment="1" applyProtection="1">
      <alignment/>
      <protection/>
    </xf>
    <xf numFmtId="0" fontId="72" fillId="0" borderId="79" xfId="0" applyFont="1" applyBorder="1" applyAlignment="1" applyProtection="1">
      <alignment/>
      <protection/>
    </xf>
    <xf numFmtId="0" fontId="3" fillId="0" borderId="43" xfId="0" applyFont="1" applyFill="1" applyBorder="1" applyAlignment="1" applyProtection="1">
      <alignment horizontal="left" vertical="top" wrapText="1"/>
      <protection/>
    </xf>
    <xf numFmtId="0" fontId="3" fillId="0" borderId="41" xfId="0" applyFont="1" applyFill="1" applyBorder="1" applyAlignment="1" applyProtection="1">
      <alignment horizontal="left" vertical="top" wrapText="1"/>
      <protection/>
    </xf>
    <xf numFmtId="0" fontId="3" fillId="0" borderId="38" xfId="0" applyFont="1" applyFill="1" applyBorder="1" applyAlignment="1" applyProtection="1">
      <alignment horizontal="left" vertical="top" wrapText="1"/>
      <protection/>
    </xf>
    <xf numFmtId="0" fontId="3" fillId="0" borderId="43" xfId="53" applyFont="1" applyFill="1" applyBorder="1" applyAlignment="1" applyProtection="1">
      <alignment horizontal="left" vertical="top" wrapText="1"/>
      <protection/>
    </xf>
    <xf numFmtId="0" fontId="3" fillId="0" borderId="41" xfId="53" applyFont="1" applyFill="1" applyBorder="1" applyAlignment="1" applyProtection="1">
      <alignment horizontal="left" vertical="top" wrapText="1"/>
      <protection/>
    </xf>
    <xf numFmtId="0" fontId="3" fillId="0" borderId="38" xfId="0" applyFont="1" applyBorder="1" applyAlignment="1" applyProtection="1">
      <alignment vertical="top"/>
      <protection/>
    </xf>
  </cellXfs>
  <cellStyles count="51">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Euro" xfId="36"/>
    <cellStyle name="Chybně"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Normální 2" xfId="47"/>
    <cellStyle name="Poznámka" xfId="48"/>
    <cellStyle name="Percent" xfId="49"/>
    <cellStyle name="Propojená buňka" xfId="50"/>
    <cellStyle name="Správně" xfId="51"/>
    <cellStyle name="Standard_BeleglisteNeu" xfId="52"/>
    <cellStyle name="Standard_BeleglisteNeu 10" xfId="53"/>
    <cellStyle name="Text upozornění" xfId="54"/>
    <cellStyle name="Vstup" xfId="55"/>
    <cellStyle name="Výpočet" xfId="56"/>
    <cellStyle name="Výstup" xfId="57"/>
    <cellStyle name="Vysvětlující text" xfId="58"/>
    <cellStyle name="Zvýraznění 1" xfId="59"/>
    <cellStyle name="Zvýraznění 2" xfId="60"/>
    <cellStyle name="Zvýraznění 3" xfId="61"/>
    <cellStyle name="Zvýraznění 4" xfId="62"/>
    <cellStyle name="Zvýraznění 5" xfId="63"/>
    <cellStyle name="Zvýraznění 6" xfId="64"/>
  </cellStyles>
  <dxfs count="16">
    <dxf>
      <fill>
        <patternFill>
          <bgColor indexed="10"/>
        </patternFill>
      </fill>
    </dxf>
    <dxf>
      <fill>
        <patternFill patternType="solid">
          <bgColor indexed="10"/>
        </patternFill>
      </fill>
    </dxf>
    <dxf>
      <font>
        <color rgb="FF9C0006"/>
      </font>
      <fill>
        <patternFill>
          <bgColor rgb="FFFFC7CE"/>
        </patternFill>
      </fill>
    </dxf>
    <dxf>
      <fill>
        <patternFill>
          <bgColor theme="0" tint="-0.4999699890613556"/>
        </patternFill>
      </fill>
    </dxf>
    <dxf>
      <fill>
        <patternFill>
          <bgColor theme="0" tint="-0.4999699890613556"/>
        </patternFill>
      </fill>
    </dxf>
    <dxf>
      <fill>
        <patternFill>
          <bgColor indexed="10"/>
        </patternFill>
      </fill>
    </dxf>
    <dxf>
      <fill>
        <patternFill patternType="solid">
          <bgColor indexed="10"/>
        </patternFill>
      </fill>
    </dxf>
    <dxf>
      <fill>
        <patternFill>
          <bgColor indexed="10"/>
        </patternFill>
      </fill>
    </dxf>
    <dxf>
      <fill>
        <patternFill patternType="solid">
          <bgColor indexed="10"/>
        </patternFill>
      </fill>
    </dxf>
    <dxf>
      <fill>
        <patternFill>
          <bgColor rgb="FFFF0000"/>
        </patternFill>
      </fill>
    </dxf>
    <dxf>
      <font>
        <color rgb="FF9C0006"/>
      </font>
      <fill>
        <patternFill>
          <bgColor rgb="FFFFC7CE"/>
        </patternFill>
      </fill>
    </dxf>
    <dxf>
      <fill>
        <patternFill>
          <bgColor indexed="10"/>
        </patternFill>
      </fill>
    </dxf>
    <dxf>
      <fill>
        <patternFill patternType="solid">
          <bgColor indexed="10"/>
        </patternFill>
      </fill>
    </dxf>
    <dxf>
      <fill>
        <patternFill>
          <bgColor theme="0" tint="-0.4999699890613556"/>
        </patternFill>
      </fill>
    </dxf>
    <dxf>
      <fill>
        <patternFill>
          <bgColor theme="0" tint="-0.4999699890613556"/>
        </patternFill>
      </fill>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 Id="rId3" Type="http://schemas.openxmlformats.org/officeDocument/2006/relationships/image" Target="../media/image3.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2.png" /><Relationship Id="rId3" Type="http://schemas.openxmlformats.org/officeDocument/2006/relationships/image" Target="../media/image3.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AB101"/>
  <sheetViews>
    <sheetView showGridLines="0" view="pageLayout" showRuler="0" zoomScale="70" zoomScaleNormal="70" zoomScalePageLayoutView="70" workbookViewId="0" topLeftCell="A1">
      <selection activeCell="H189" sqref="H189"/>
    </sheetView>
  </sheetViews>
  <sheetFormatPr defaultColWidth="0" defaultRowHeight="15" outlineLevelCol="2"/>
  <cols>
    <col min="1" max="2" width="9.140625" style="70" customWidth="1"/>
    <col min="3" max="3" width="30.421875" style="70" customWidth="1"/>
    <col min="4" max="5" width="10.140625" style="70" customWidth="1"/>
    <col min="6" max="6" width="9.00390625" style="70" customWidth="1"/>
    <col min="7" max="7" width="24.00390625" style="70" customWidth="1"/>
    <col min="8" max="8" width="17.140625" style="70" customWidth="1"/>
    <col min="9" max="9" width="20.140625" style="70" customWidth="1"/>
    <col min="10" max="10" width="12.57421875" style="70" customWidth="1"/>
    <col min="11" max="11" width="14.28125" style="70" customWidth="1"/>
    <col min="12" max="12" width="19.140625" style="70" customWidth="1"/>
    <col min="13" max="13" width="11.140625" style="70" customWidth="1"/>
    <col min="14" max="14" width="11.7109375" style="70" customWidth="1"/>
    <col min="15" max="15" width="11.00390625" style="70" customWidth="1"/>
    <col min="16" max="16" width="11.8515625" style="70" customWidth="1"/>
    <col min="17" max="17" width="16.8515625" style="70" bestFit="1" customWidth="1"/>
    <col min="18" max="18" width="13.421875" style="70" bestFit="1" customWidth="1"/>
    <col min="19" max="19" width="16.28125" style="70" customWidth="1"/>
    <col min="20" max="20" width="16.57421875" style="70" customWidth="1"/>
    <col min="21" max="21" width="23.7109375" style="70" customWidth="1"/>
    <col min="22" max="22" width="14.421875" style="70" customWidth="1" outlineLevel="2"/>
    <col min="23" max="23" width="16.7109375" style="70" customWidth="1" outlineLevel="2"/>
    <col min="24" max="24" width="8.28125" style="70" customWidth="1" outlineLevel="2"/>
    <col min="25" max="25" width="18.28125" style="70" customWidth="1" outlineLevel="2"/>
    <col min="26" max="26" width="17.8515625" style="70" customWidth="1" outlineLevel="1"/>
    <col min="27" max="27" width="24.28125" style="70" customWidth="1" outlineLevel="1"/>
    <col min="28" max="29" width="1.421875" style="70" hidden="1" customWidth="1"/>
    <col min="30" max="31" width="11.421875" style="70" hidden="1" customWidth="1"/>
    <col min="32" max="16384" width="8.8515625" style="70" hidden="1" customWidth="1"/>
  </cols>
  <sheetData>
    <row r="1" spans="1:26" ht="18">
      <c r="A1" s="350" t="s">
        <v>0</v>
      </c>
      <c r="B1" s="350"/>
      <c r="C1" s="350"/>
      <c r="D1" s="350"/>
      <c r="E1" s="350"/>
      <c r="F1" s="350"/>
      <c r="G1" s="351"/>
      <c r="H1" s="352"/>
      <c r="I1" s="352"/>
      <c r="J1" s="65"/>
      <c r="K1" s="66"/>
      <c r="L1" s="67"/>
      <c r="M1" s="68"/>
      <c r="N1" s="65"/>
      <c r="O1" s="65"/>
      <c r="P1" s="65"/>
      <c r="Q1" s="65"/>
      <c r="R1" s="65"/>
      <c r="S1" s="65"/>
      <c r="T1" s="69"/>
      <c r="U1" s="69"/>
      <c r="V1" s="65"/>
      <c r="W1" s="65"/>
      <c r="X1" s="65"/>
      <c r="Y1" s="65"/>
      <c r="Z1" s="65"/>
    </row>
    <row r="2" spans="1:26" ht="18.75" thickBot="1">
      <c r="A2" s="350" t="s">
        <v>1</v>
      </c>
      <c r="B2" s="350"/>
      <c r="C2" s="350"/>
      <c r="D2" s="350"/>
      <c r="E2" s="350"/>
      <c r="F2" s="350"/>
      <c r="G2" s="354"/>
      <c r="H2" s="353"/>
      <c r="I2" s="353"/>
      <c r="J2" s="65"/>
      <c r="K2" s="65"/>
      <c r="L2" s="65"/>
      <c r="M2" s="65"/>
      <c r="N2" s="65"/>
      <c r="O2" s="65"/>
      <c r="P2" s="65"/>
      <c r="Q2" s="65"/>
      <c r="R2" s="65"/>
      <c r="S2" s="65"/>
      <c r="T2" s="65"/>
      <c r="U2" s="65"/>
      <c r="V2" s="65"/>
      <c r="W2" s="65"/>
      <c r="X2" s="65"/>
      <c r="Y2" s="65"/>
      <c r="Z2" s="65"/>
    </row>
    <row r="3" spans="3:28" ht="29.25" customHeight="1" thickBot="1">
      <c r="C3" s="71"/>
      <c r="D3" s="71"/>
      <c r="E3" s="71"/>
      <c r="F3" s="71"/>
      <c r="G3" s="71"/>
      <c r="H3" s="71"/>
      <c r="I3" s="71"/>
      <c r="J3" s="72"/>
      <c r="K3" s="72"/>
      <c r="L3" s="73"/>
      <c r="M3" s="73"/>
      <c r="N3" s="73"/>
      <c r="O3" s="73"/>
      <c r="P3" s="73"/>
      <c r="Q3" s="73"/>
      <c r="R3" s="73"/>
      <c r="S3" s="73"/>
      <c r="T3" s="73"/>
      <c r="U3" s="73"/>
      <c r="V3" s="73"/>
      <c r="W3" s="74"/>
      <c r="X3" s="74"/>
      <c r="Y3" s="74"/>
      <c r="Z3" s="75"/>
      <c r="AA3" s="75"/>
      <c r="AB3" s="73"/>
    </row>
    <row r="4" spans="2:27" ht="15">
      <c r="B4" s="76"/>
      <c r="C4" s="355" t="s">
        <v>2</v>
      </c>
      <c r="D4" s="356"/>
      <c r="E4" s="356"/>
      <c r="F4" s="357"/>
      <c r="G4" s="357"/>
      <c r="H4" s="357"/>
      <c r="I4" s="358"/>
      <c r="J4" s="359"/>
      <c r="K4" s="73"/>
      <c r="L4" s="73"/>
      <c r="M4" s="73"/>
      <c r="N4" s="73"/>
      <c r="O4" s="73"/>
      <c r="P4" s="73"/>
      <c r="Q4" s="73"/>
      <c r="R4" s="73"/>
      <c r="S4" s="73"/>
      <c r="T4" s="73"/>
      <c r="U4" s="73"/>
      <c r="V4" s="74"/>
      <c r="W4" s="74"/>
      <c r="X4" s="74"/>
      <c r="Y4" s="75"/>
      <c r="Z4" s="75"/>
      <c r="AA4" s="73"/>
    </row>
    <row r="5" spans="2:27" ht="15.75" thickBot="1">
      <c r="B5" s="71"/>
      <c r="C5" s="360" t="s">
        <v>3</v>
      </c>
      <c r="D5" s="361"/>
      <c r="E5" s="361"/>
      <c r="F5" s="362"/>
      <c r="G5" s="362"/>
      <c r="H5" s="362"/>
      <c r="I5" s="363"/>
      <c r="J5" s="364"/>
      <c r="K5" s="73"/>
      <c r="L5" s="73"/>
      <c r="M5" s="73"/>
      <c r="N5" s="73"/>
      <c r="O5" s="73"/>
      <c r="P5" s="73"/>
      <c r="Q5" s="73"/>
      <c r="R5" s="73"/>
      <c r="S5" s="73"/>
      <c r="T5" s="73"/>
      <c r="U5" s="73"/>
      <c r="V5" s="74"/>
      <c r="W5" s="74"/>
      <c r="X5" s="74"/>
      <c r="Y5" s="75"/>
      <c r="Z5" s="75"/>
      <c r="AA5" s="73"/>
    </row>
    <row r="6" spans="2:27" ht="24" customHeight="1" thickBot="1">
      <c r="B6" s="71"/>
      <c r="C6" s="71"/>
      <c r="D6" s="71"/>
      <c r="E6" s="71"/>
      <c r="F6" s="71"/>
      <c r="G6" s="71"/>
      <c r="H6" s="71"/>
      <c r="I6" s="72"/>
      <c r="J6" s="72"/>
      <c r="K6" s="72"/>
      <c r="L6" s="72"/>
      <c r="M6" s="72"/>
      <c r="N6" s="72"/>
      <c r="O6" s="72"/>
      <c r="P6" s="77"/>
      <c r="Q6" s="77"/>
      <c r="R6" s="77"/>
      <c r="S6" s="77"/>
      <c r="T6" s="77"/>
      <c r="U6" s="77"/>
      <c r="V6" s="74"/>
      <c r="W6" s="74"/>
      <c r="X6" s="74"/>
      <c r="Y6" s="75"/>
      <c r="Z6" s="75"/>
      <c r="AA6" s="73"/>
    </row>
    <row r="7" spans="2:27" ht="15">
      <c r="B7" s="71"/>
      <c r="C7" s="367" t="s">
        <v>4</v>
      </c>
      <c r="D7" s="368"/>
      <c r="E7" s="368"/>
      <c r="F7" s="368"/>
      <c r="G7" s="368"/>
      <c r="H7" s="368"/>
      <c r="I7" s="358"/>
      <c r="J7" s="433"/>
      <c r="K7" s="433"/>
      <c r="L7" s="78" t="s">
        <v>5</v>
      </c>
      <c r="M7" s="365"/>
      <c r="N7" s="365"/>
      <c r="O7" s="366"/>
      <c r="P7" s="77"/>
      <c r="Q7" s="77"/>
      <c r="R7" s="77"/>
      <c r="S7" s="77"/>
      <c r="T7" s="77"/>
      <c r="U7" s="77"/>
      <c r="V7" s="74"/>
      <c r="W7" s="74"/>
      <c r="X7" s="74"/>
      <c r="Y7" s="75"/>
      <c r="Z7" s="75"/>
      <c r="AA7" s="73"/>
    </row>
    <row r="8" spans="2:27" ht="15">
      <c r="B8" s="71"/>
      <c r="C8" s="315" t="s">
        <v>6</v>
      </c>
      <c r="D8" s="316"/>
      <c r="E8" s="316"/>
      <c r="F8" s="316"/>
      <c r="G8" s="316"/>
      <c r="H8" s="316"/>
      <c r="I8" s="317"/>
      <c r="J8" s="317"/>
      <c r="K8" s="317"/>
      <c r="L8" s="317"/>
      <c r="M8" s="317"/>
      <c r="N8" s="317"/>
      <c r="O8" s="318"/>
      <c r="P8" s="77"/>
      <c r="Q8" s="77"/>
      <c r="R8" s="77"/>
      <c r="S8" s="77"/>
      <c r="T8" s="77"/>
      <c r="U8" s="77"/>
      <c r="V8" s="74"/>
      <c r="W8" s="74"/>
      <c r="X8" s="74"/>
      <c r="Y8" s="75"/>
      <c r="Z8" s="75"/>
      <c r="AA8" s="73"/>
    </row>
    <row r="9" spans="2:27" ht="15">
      <c r="B9" s="71"/>
      <c r="C9" s="315" t="s">
        <v>7</v>
      </c>
      <c r="D9" s="316"/>
      <c r="E9" s="316"/>
      <c r="F9" s="316"/>
      <c r="G9" s="319"/>
      <c r="H9" s="319"/>
      <c r="I9" s="317"/>
      <c r="J9" s="317"/>
      <c r="K9" s="317"/>
      <c r="L9" s="317"/>
      <c r="M9" s="317"/>
      <c r="N9" s="317"/>
      <c r="O9" s="318"/>
      <c r="P9" s="77"/>
      <c r="Q9" s="77"/>
      <c r="R9" s="77"/>
      <c r="S9" s="77"/>
      <c r="T9" s="77"/>
      <c r="U9" s="77"/>
      <c r="V9" s="74"/>
      <c r="W9" s="74"/>
      <c r="X9" s="74"/>
      <c r="Y9" s="75"/>
      <c r="Z9" s="75"/>
      <c r="AA9" s="73"/>
    </row>
    <row r="10" spans="2:27" ht="15.75" thickBot="1">
      <c r="B10" s="71"/>
      <c r="C10" s="387" t="s">
        <v>8</v>
      </c>
      <c r="D10" s="388"/>
      <c r="E10" s="389"/>
      <c r="F10" s="389"/>
      <c r="G10" s="389"/>
      <c r="H10" s="390"/>
      <c r="I10" s="390"/>
      <c r="J10" s="390"/>
      <c r="K10" s="390"/>
      <c r="L10" s="390"/>
      <c r="M10" s="390"/>
      <c r="N10" s="390"/>
      <c r="O10" s="391"/>
      <c r="P10" s="77"/>
      <c r="Q10" s="77"/>
      <c r="R10" s="77"/>
      <c r="S10" s="77"/>
      <c r="T10" s="77"/>
      <c r="U10" s="77"/>
      <c r="V10" s="74"/>
      <c r="W10" s="74"/>
      <c r="X10" s="74"/>
      <c r="Y10" s="75"/>
      <c r="Z10" s="75"/>
      <c r="AA10" s="73"/>
    </row>
    <row r="11" spans="2:27" ht="23.25" customHeight="1" thickBot="1">
      <c r="B11" s="71"/>
      <c r="C11" s="71"/>
      <c r="D11" s="71"/>
      <c r="E11" s="71"/>
      <c r="F11" s="71"/>
      <c r="G11" s="71"/>
      <c r="H11" s="71"/>
      <c r="I11" s="72"/>
      <c r="J11" s="72"/>
      <c r="K11" s="72"/>
      <c r="L11" s="72"/>
      <c r="M11" s="72"/>
      <c r="N11" s="72"/>
      <c r="O11" s="72"/>
      <c r="P11" s="77"/>
      <c r="Q11" s="77"/>
      <c r="R11" s="77"/>
      <c r="S11" s="77"/>
      <c r="T11" s="77"/>
      <c r="U11" s="77"/>
      <c r="V11" s="74"/>
      <c r="W11" s="74"/>
      <c r="X11" s="74"/>
      <c r="Y11" s="75"/>
      <c r="Z11" s="75"/>
      <c r="AA11" s="73"/>
    </row>
    <row r="12" spans="2:27" ht="15.75" thickBot="1">
      <c r="B12" s="76"/>
      <c r="C12" s="392" t="s">
        <v>9</v>
      </c>
      <c r="D12" s="393"/>
      <c r="E12" s="393"/>
      <c r="F12" s="394"/>
      <c r="G12" s="182"/>
      <c r="H12" s="72"/>
      <c r="I12" s="72"/>
      <c r="J12" s="72"/>
      <c r="K12" s="74"/>
      <c r="L12" s="74"/>
      <c r="M12" s="74"/>
      <c r="N12" s="74"/>
      <c r="O12" s="74"/>
      <c r="P12" s="74"/>
      <c r="Q12" s="74"/>
      <c r="R12" s="74"/>
      <c r="S12" s="74"/>
      <c r="T12" s="74"/>
      <c r="U12" s="74"/>
      <c r="V12" s="74"/>
      <c r="W12" s="74"/>
      <c r="X12" s="74"/>
      <c r="Y12" s="75"/>
      <c r="Z12" s="75"/>
      <c r="AA12" s="73"/>
    </row>
    <row r="13" spans="2:27" ht="15">
      <c r="B13" s="76"/>
      <c r="C13" s="400" t="s">
        <v>10</v>
      </c>
      <c r="D13" s="401"/>
      <c r="E13" s="401"/>
      <c r="F13" s="402"/>
      <c r="G13" s="409"/>
      <c r="H13" s="72"/>
      <c r="I13" s="72"/>
      <c r="J13" s="395" t="s">
        <v>11</v>
      </c>
      <c r="K13" s="396"/>
      <c r="L13" s="414"/>
      <c r="M13" s="415"/>
      <c r="N13" s="416"/>
      <c r="O13" s="74"/>
      <c r="P13" s="74"/>
      <c r="Q13" s="74"/>
      <c r="R13" s="74"/>
      <c r="S13" s="74"/>
      <c r="T13" s="74"/>
      <c r="U13" s="74"/>
      <c r="V13" s="74"/>
      <c r="W13" s="74"/>
      <c r="X13" s="74"/>
      <c r="Y13" s="75"/>
      <c r="Z13" s="75"/>
      <c r="AA13" s="73"/>
    </row>
    <row r="14" spans="2:27" ht="15.75" thickBot="1">
      <c r="B14" s="71"/>
      <c r="C14" s="403"/>
      <c r="D14" s="404"/>
      <c r="E14" s="404"/>
      <c r="F14" s="405"/>
      <c r="G14" s="410"/>
      <c r="H14" s="72"/>
      <c r="I14" s="72"/>
      <c r="J14" s="412" t="s">
        <v>12</v>
      </c>
      <c r="K14" s="413"/>
      <c r="L14" s="417"/>
      <c r="M14" s="418"/>
      <c r="N14" s="419"/>
      <c r="O14" s="74"/>
      <c r="P14" s="74"/>
      <c r="Q14" s="74"/>
      <c r="R14" s="74"/>
      <c r="S14" s="74"/>
      <c r="T14" s="74"/>
      <c r="U14" s="74"/>
      <c r="V14" s="74"/>
      <c r="W14" s="74"/>
      <c r="X14" s="74"/>
      <c r="Y14" s="75"/>
      <c r="Z14" s="75"/>
      <c r="AA14" s="73"/>
    </row>
    <row r="15" spans="2:27" ht="15.75" thickBot="1">
      <c r="B15" s="71"/>
      <c r="C15" s="406"/>
      <c r="D15" s="407"/>
      <c r="E15" s="407"/>
      <c r="F15" s="408"/>
      <c r="G15" s="411"/>
      <c r="H15" s="72"/>
      <c r="I15" s="72"/>
      <c r="J15" s="72"/>
      <c r="K15" s="72"/>
      <c r="L15" s="71"/>
      <c r="M15" s="71"/>
      <c r="N15" s="71"/>
      <c r="O15" s="74"/>
      <c r="P15" s="74"/>
      <c r="Q15" s="74"/>
      <c r="R15" s="74"/>
      <c r="S15" s="74"/>
      <c r="T15" s="74"/>
      <c r="U15" s="74"/>
      <c r="V15" s="74"/>
      <c r="W15" s="74"/>
      <c r="X15" s="74"/>
      <c r="Y15" s="75"/>
      <c r="Z15" s="75"/>
      <c r="AA15" s="73"/>
    </row>
    <row r="16" spans="3:28" ht="24.75" customHeight="1" thickBot="1">
      <c r="C16" s="79"/>
      <c r="D16" s="80"/>
      <c r="E16" s="80"/>
      <c r="F16" s="81"/>
      <c r="G16" s="81"/>
      <c r="H16" s="81"/>
      <c r="I16" s="81"/>
      <c r="J16" s="81"/>
      <c r="K16" s="81"/>
      <c r="L16" s="81"/>
      <c r="M16" s="81"/>
      <c r="N16" s="81"/>
      <c r="O16" s="81"/>
      <c r="P16" s="81"/>
      <c r="Q16" s="81"/>
      <c r="R16" s="81"/>
      <c r="S16" s="81"/>
      <c r="T16" s="81"/>
      <c r="U16" s="81"/>
      <c r="V16" s="81"/>
      <c r="W16" s="82"/>
      <c r="X16" s="82"/>
      <c r="Y16" s="82"/>
      <c r="Z16" s="82"/>
      <c r="AA16" s="82"/>
      <c r="AB16" s="82"/>
    </row>
    <row r="17" spans="2:27" ht="33" customHeight="1" thickBot="1">
      <c r="B17" s="331" t="s">
        <v>108</v>
      </c>
      <c r="C17" s="332"/>
      <c r="D17" s="332"/>
      <c r="E17" s="332"/>
      <c r="F17" s="332"/>
      <c r="G17" s="332"/>
      <c r="H17" s="332"/>
      <c r="I17" s="332"/>
      <c r="J17" s="332"/>
      <c r="K17" s="332"/>
      <c r="L17" s="332"/>
      <c r="M17" s="332"/>
      <c r="N17" s="332"/>
      <c r="O17" s="332"/>
      <c r="P17" s="332"/>
      <c r="Q17" s="332"/>
      <c r="R17" s="332"/>
      <c r="S17" s="332"/>
      <c r="T17" s="332"/>
      <c r="U17" s="333"/>
      <c r="V17" s="347" t="s">
        <v>96</v>
      </c>
      <c r="W17" s="348"/>
      <c r="X17" s="348"/>
      <c r="Y17" s="348"/>
      <c r="Z17" s="348"/>
      <c r="AA17" s="349"/>
    </row>
    <row r="18" spans="2:27" ht="15" customHeight="1">
      <c r="B18" s="334" t="s">
        <v>14</v>
      </c>
      <c r="C18" s="379" t="s">
        <v>98</v>
      </c>
      <c r="D18" s="326" t="s">
        <v>13</v>
      </c>
      <c r="E18" s="326" t="s">
        <v>66</v>
      </c>
      <c r="F18" s="397" t="s">
        <v>68</v>
      </c>
      <c r="G18" s="320" t="s">
        <v>15</v>
      </c>
      <c r="H18" s="321"/>
      <c r="I18" s="322"/>
      <c r="J18" s="323" t="s">
        <v>16</v>
      </c>
      <c r="K18" s="323" t="s">
        <v>17</v>
      </c>
      <c r="L18" s="344" t="s">
        <v>18</v>
      </c>
      <c r="M18" s="344"/>
      <c r="N18" s="323" t="s">
        <v>104</v>
      </c>
      <c r="O18" s="323" t="s">
        <v>19</v>
      </c>
      <c r="P18" s="337" t="s">
        <v>20</v>
      </c>
      <c r="Q18" s="340" t="s">
        <v>21</v>
      </c>
      <c r="R18" s="341"/>
      <c r="S18" s="341"/>
      <c r="T18" s="341"/>
      <c r="U18" s="376" t="s">
        <v>22</v>
      </c>
      <c r="V18" s="306" t="s">
        <v>23</v>
      </c>
      <c r="W18" s="309" t="s">
        <v>24</v>
      </c>
      <c r="X18" s="312" t="s">
        <v>14</v>
      </c>
      <c r="Y18" s="312" t="s">
        <v>25</v>
      </c>
      <c r="Z18" s="312" t="s">
        <v>102</v>
      </c>
      <c r="AA18" s="303" t="s">
        <v>26</v>
      </c>
    </row>
    <row r="19" spans="2:27" ht="15" customHeight="1">
      <c r="B19" s="335"/>
      <c r="C19" s="380"/>
      <c r="D19" s="382"/>
      <c r="E19" s="327"/>
      <c r="F19" s="398"/>
      <c r="G19" s="329" t="s">
        <v>27</v>
      </c>
      <c r="H19" s="345" t="s">
        <v>28</v>
      </c>
      <c r="I19" s="345" t="s">
        <v>29</v>
      </c>
      <c r="J19" s="324"/>
      <c r="K19" s="324"/>
      <c r="L19" s="345" t="s">
        <v>30</v>
      </c>
      <c r="M19" s="345" t="s">
        <v>31</v>
      </c>
      <c r="N19" s="324"/>
      <c r="O19" s="324"/>
      <c r="P19" s="338"/>
      <c r="Q19" s="342"/>
      <c r="R19" s="343"/>
      <c r="S19" s="343"/>
      <c r="T19" s="343"/>
      <c r="U19" s="377"/>
      <c r="V19" s="307"/>
      <c r="W19" s="310"/>
      <c r="X19" s="313"/>
      <c r="Y19" s="313"/>
      <c r="Z19" s="313"/>
      <c r="AA19" s="304"/>
    </row>
    <row r="20" spans="2:27" ht="15" thickBot="1">
      <c r="B20" s="336"/>
      <c r="C20" s="381"/>
      <c r="D20" s="383"/>
      <c r="E20" s="328"/>
      <c r="F20" s="399"/>
      <c r="G20" s="330"/>
      <c r="H20" s="346"/>
      <c r="I20" s="346"/>
      <c r="J20" s="325"/>
      <c r="K20" s="325"/>
      <c r="L20" s="346"/>
      <c r="M20" s="346"/>
      <c r="N20" s="325"/>
      <c r="O20" s="325"/>
      <c r="P20" s="339"/>
      <c r="Q20" s="83" t="s">
        <v>32</v>
      </c>
      <c r="R20" s="84" t="s">
        <v>33</v>
      </c>
      <c r="S20" s="85" t="s">
        <v>34</v>
      </c>
      <c r="T20" s="86" t="s">
        <v>35</v>
      </c>
      <c r="U20" s="378"/>
      <c r="V20" s="308"/>
      <c r="W20" s="311"/>
      <c r="X20" s="314"/>
      <c r="Y20" s="314"/>
      <c r="Z20" s="314"/>
      <c r="AA20" s="305"/>
    </row>
    <row r="21" spans="2:27" ht="72.75" thickBot="1">
      <c r="B21" s="87" t="s">
        <v>37</v>
      </c>
      <c r="C21" s="88" t="s">
        <v>65</v>
      </c>
      <c r="D21" s="89" t="s">
        <v>36</v>
      </c>
      <c r="E21" s="89" t="s">
        <v>67</v>
      </c>
      <c r="F21" s="90" t="s">
        <v>69</v>
      </c>
      <c r="G21" s="87" t="s">
        <v>38</v>
      </c>
      <c r="H21" s="89" t="s">
        <v>39</v>
      </c>
      <c r="I21" s="89" t="s">
        <v>40</v>
      </c>
      <c r="J21" s="89" t="s">
        <v>41</v>
      </c>
      <c r="K21" s="89" t="s">
        <v>42</v>
      </c>
      <c r="L21" s="89" t="s">
        <v>43</v>
      </c>
      <c r="M21" s="89" t="s">
        <v>44</v>
      </c>
      <c r="N21" s="89" t="s">
        <v>105</v>
      </c>
      <c r="O21" s="89" t="s">
        <v>45</v>
      </c>
      <c r="P21" s="91" t="s">
        <v>46</v>
      </c>
      <c r="Q21" s="92" t="s">
        <v>47</v>
      </c>
      <c r="R21" s="93" t="s">
        <v>48</v>
      </c>
      <c r="S21" s="94" t="s">
        <v>49</v>
      </c>
      <c r="T21" s="95" t="s">
        <v>50</v>
      </c>
      <c r="U21" s="96" t="s">
        <v>51</v>
      </c>
      <c r="V21" s="97" t="s">
        <v>52</v>
      </c>
      <c r="W21" s="98" t="s">
        <v>53</v>
      </c>
      <c r="X21" s="99" t="s">
        <v>54</v>
      </c>
      <c r="Y21" s="99" t="s">
        <v>55</v>
      </c>
      <c r="Z21" s="99" t="s">
        <v>103</v>
      </c>
      <c r="AA21" s="100" t="s">
        <v>56</v>
      </c>
    </row>
    <row r="22" spans="2:27" ht="15" hidden="1" thickBot="1">
      <c r="B22" s="101"/>
      <c r="C22" s="102"/>
      <c r="D22" s="103"/>
      <c r="E22" s="103"/>
      <c r="F22" s="104"/>
      <c r="G22" s="105"/>
      <c r="H22" s="103"/>
      <c r="I22" s="103"/>
      <c r="J22" s="103"/>
      <c r="K22" s="103"/>
      <c r="L22" s="103"/>
      <c r="M22" s="103"/>
      <c r="N22" s="103"/>
      <c r="O22" s="103"/>
      <c r="P22" s="106"/>
      <c r="Q22" s="105"/>
      <c r="R22" s="107"/>
      <c r="S22" s="103"/>
      <c r="T22" s="106"/>
      <c r="U22" s="108"/>
      <c r="V22" s="109"/>
      <c r="W22" s="110"/>
      <c r="X22" s="111"/>
      <c r="Y22" s="111"/>
      <c r="Z22" s="111"/>
      <c r="AA22" s="112"/>
    </row>
    <row r="23" spans="2:27" ht="14.25">
      <c r="B23" s="113">
        <v>1</v>
      </c>
      <c r="C23" s="114">
        <v>2</v>
      </c>
      <c r="D23" s="114">
        <v>3</v>
      </c>
      <c r="E23" s="114">
        <v>4</v>
      </c>
      <c r="F23" s="114">
        <v>5</v>
      </c>
      <c r="G23" s="114">
        <v>6</v>
      </c>
      <c r="H23" s="114">
        <v>7</v>
      </c>
      <c r="I23" s="114">
        <v>8</v>
      </c>
      <c r="J23" s="114">
        <v>9</v>
      </c>
      <c r="K23" s="114">
        <v>10</v>
      </c>
      <c r="L23" s="114">
        <v>11</v>
      </c>
      <c r="M23" s="114">
        <v>12</v>
      </c>
      <c r="N23" s="114">
        <v>13</v>
      </c>
      <c r="O23" s="114">
        <v>14</v>
      </c>
      <c r="P23" s="114">
        <v>15</v>
      </c>
      <c r="Q23" s="114">
        <v>16</v>
      </c>
      <c r="R23" s="114">
        <v>17</v>
      </c>
      <c r="S23" s="114">
        <v>18</v>
      </c>
      <c r="T23" s="114">
        <v>19</v>
      </c>
      <c r="U23" s="115">
        <v>20</v>
      </c>
      <c r="V23" s="116">
        <v>21</v>
      </c>
      <c r="W23" s="114">
        <v>22</v>
      </c>
      <c r="X23" s="114">
        <v>23</v>
      </c>
      <c r="Y23" s="114">
        <v>24</v>
      </c>
      <c r="Z23" s="114">
        <v>25</v>
      </c>
      <c r="AA23" s="115">
        <v>26</v>
      </c>
    </row>
    <row r="24" spans="1:28" ht="15">
      <c r="A24" s="299" t="s">
        <v>70</v>
      </c>
      <c r="B24" s="117">
        <f>ROW()-ROW($B$23)</f>
        <v>1</v>
      </c>
      <c r="C24" s="1"/>
      <c r="D24" s="9"/>
      <c r="E24" s="9"/>
      <c r="F24" s="118">
        <f>$I$4</f>
        <v>0</v>
      </c>
      <c r="G24" s="34"/>
      <c r="H24" s="34"/>
      <c r="I24" s="183" t="s">
        <v>57</v>
      </c>
      <c r="J24" s="4"/>
      <c r="K24" s="183"/>
      <c r="L24" s="184"/>
      <c r="M24" s="185"/>
      <c r="N24" s="7"/>
      <c r="O24" s="7"/>
      <c r="P24" s="183" t="s">
        <v>58</v>
      </c>
      <c r="Q24" s="186"/>
      <c r="R24" s="187"/>
      <c r="S24" s="119">
        <f>IF($G$12="ANO",IF($G$13="ANO",Q24,SUM(Q24:R24)),SUM(Q24:R24))</f>
        <v>0</v>
      </c>
      <c r="T24" s="187"/>
      <c r="U24" s="120" t="e">
        <f>ROUND(IF(P24="EUR",S24,(S24/$L$13)),2)</f>
        <v>#DIV/0!</v>
      </c>
      <c r="V24" s="121"/>
      <c r="W24" s="122"/>
      <c r="X24" s="118">
        <f>ROW()-ROW($B$23)</f>
        <v>1</v>
      </c>
      <c r="Y24" s="123" t="e">
        <f>ROUND(IF(P24="EUR",(U24-W24),(U24-(V24/$L$13))),2)</f>
        <v>#DIV/0!</v>
      </c>
      <c r="Z24" s="123" t="e">
        <f aca="true" t="shared" si="0" ref="Z24:Z31">Y24</f>
        <v>#DIV/0!</v>
      </c>
      <c r="AA24" s="124"/>
      <c r="AB24" s="70" t="s">
        <v>107</v>
      </c>
    </row>
    <row r="25" spans="1:27" ht="15">
      <c r="A25" s="299"/>
      <c r="B25" s="117">
        <f>ROW()-ROW($B$23)</f>
        <v>2</v>
      </c>
      <c r="C25" s="1"/>
      <c r="D25" s="9"/>
      <c r="E25" s="9"/>
      <c r="F25" s="118">
        <f>$I$4</f>
        <v>0</v>
      </c>
      <c r="G25" s="34"/>
      <c r="H25" s="34"/>
      <c r="I25" s="183" t="s">
        <v>57</v>
      </c>
      <c r="J25" s="4"/>
      <c r="K25" s="183"/>
      <c r="L25" s="184"/>
      <c r="M25" s="185"/>
      <c r="N25" s="7"/>
      <c r="O25" s="7"/>
      <c r="P25" s="183" t="s">
        <v>58</v>
      </c>
      <c r="Q25" s="186"/>
      <c r="R25" s="187"/>
      <c r="S25" s="119">
        <f>IF($G$12="ANO",IF($G$13="ANO",Q25,SUM(Q25:R25)),SUM(Q25:R25))</f>
        <v>0</v>
      </c>
      <c r="T25" s="187"/>
      <c r="U25" s="120" t="e">
        <f>ROUND(IF(P25="EUR",S25,(S25/$L$13)),2)</f>
        <v>#DIV/0!</v>
      </c>
      <c r="V25" s="121"/>
      <c r="W25" s="122"/>
      <c r="X25" s="118">
        <f>ROW()-ROW($B$23)</f>
        <v>2</v>
      </c>
      <c r="Y25" s="123" t="e">
        <f>ROUND(IF(P25="EUR",(U25-W25),(U25-(V25/$L$13))),2)</f>
        <v>#DIV/0!</v>
      </c>
      <c r="Z25" s="123" t="e">
        <f t="shared" si="0"/>
        <v>#DIV/0!</v>
      </c>
      <c r="AA25" s="124"/>
    </row>
    <row r="26" spans="1:27" ht="15">
      <c r="A26" s="299"/>
      <c r="B26" s="117">
        <f>ROW()-ROW($B$23)</f>
        <v>3</v>
      </c>
      <c r="C26" s="1"/>
      <c r="D26" s="5"/>
      <c r="E26" s="9"/>
      <c r="F26" s="118">
        <f>$I$4</f>
        <v>0</v>
      </c>
      <c r="G26" s="3"/>
      <c r="H26" s="34"/>
      <c r="I26" s="183" t="s">
        <v>57</v>
      </c>
      <c r="J26" s="10"/>
      <c r="K26" s="6"/>
      <c r="L26" s="6"/>
      <c r="M26" s="6"/>
      <c r="N26" s="7"/>
      <c r="O26" s="7"/>
      <c r="P26" s="183" t="s">
        <v>58</v>
      </c>
      <c r="Q26" s="35"/>
      <c r="R26" s="187"/>
      <c r="S26" s="119">
        <f>IF($G$12="ANO",IF($G$13="ANO",Q26,SUM(Q26:R26)),SUM(Q26:R26))</f>
        <v>0</v>
      </c>
      <c r="T26" s="187"/>
      <c r="U26" s="120" t="e">
        <f>ROUND(IF(P26="EUR",S26,(S26/$L$13)),2)</f>
        <v>#DIV/0!</v>
      </c>
      <c r="V26" s="121"/>
      <c r="W26" s="122"/>
      <c r="X26" s="118">
        <f>ROW()-ROW($B$23)</f>
        <v>3</v>
      </c>
      <c r="Y26" s="123" t="e">
        <f>ROUND(IF(P26="EUR",(U26-W26),(U26-(V26/$L$13))),2)</f>
        <v>#DIV/0!</v>
      </c>
      <c r="Z26" s="123" t="e">
        <f t="shared" si="0"/>
        <v>#DIV/0!</v>
      </c>
      <c r="AA26" s="124"/>
    </row>
    <row r="27" spans="1:27" ht="15">
      <c r="A27" s="299"/>
      <c r="B27" s="125">
        <f>ROW()-ROW($B$23)</f>
        <v>4</v>
      </c>
      <c r="C27" s="46"/>
      <c r="D27" s="47"/>
      <c r="E27" s="44"/>
      <c r="F27" s="126">
        <f>$I$4</f>
        <v>0</v>
      </c>
      <c r="G27" s="48"/>
      <c r="H27" s="197"/>
      <c r="I27" s="198" t="s">
        <v>57</v>
      </c>
      <c r="J27" s="49"/>
      <c r="K27" s="50"/>
      <c r="L27" s="50"/>
      <c r="M27" s="50"/>
      <c r="N27" s="202"/>
      <c r="O27" s="202"/>
      <c r="P27" s="198" t="s">
        <v>58</v>
      </c>
      <c r="Q27" s="51"/>
      <c r="R27" s="203"/>
      <c r="S27" s="127">
        <f>IF($G$12="ANO",IF($G$13="ANO",Q27,SUM(Q27:R27)),SUM(Q27:R27))</f>
        <v>0</v>
      </c>
      <c r="T27" s="187"/>
      <c r="U27" s="120" t="e">
        <f>ROUND(IF(P27="EUR",S27,(S27/$L$13)),2)</f>
        <v>#DIV/0!</v>
      </c>
      <c r="V27" s="121"/>
      <c r="W27" s="122"/>
      <c r="X27" s="118">
        <f>ROW()-ROW($F$23)</f>
        <v>4</v>
      </c>
      <c r="Y27" s="123" t="e">
        <f>ROUND(IF(P27="EUR",(U27-W27),(U27-(V27/$L$13))),2)</f>
        <v>#DIV/0!</v>
      </c>
      <c r="Z27" s="123" t="e">
        <f t="shared" si="0"/>
        <v>#DIV/0!</v>
      </c>
      <c r="AA27" s="295"/>
    </row>
    <row r="28" spans="1:27" ht="15">
      <c r="A28" s="299"/>
      <c r="B28" s="128"/>
      <c r="C28" s="129"/>
      <c r="D28" s="300" t="s">
        <v>75</v>
      </c>
      <c r="E28" s="301"/>
      <c r="F28" s="301"/>
      <c r="G28" s="301"/>
      <c r="H28" s="301"/>
      <c r="I28" s="301"/>
      <c r="J28" s="301"/>
      <c r="K28" s="301"/>
      <c r="L28" s="301"/>
      <c r="M28" s="301"/>
      <c r="N28" s="301"/>
      <c r="O28" s="301"/>
      <c r="P28" s="301"/>
      <c r="Q28" s="301"/>
      <c r="R28" s="301"/>
      <c r="S28" s="302"/>
      <c r="T28" s="130"/>
      <c r="U28" s="131" t="e">
        <f>SUM(U24:U27)</f>
        <v>#DIV/0!</v>
      </c>
      <c r="V28" s="130">
        <f>SUM(V24:V27)</f>
        <v>0</v>
      </c>
      <c r="W28" s="132">
        <f>SUM(W24:W27)</f>
        <v>0</v>
      </c>
      <c r="X28" s="133"/>
      <c r="Y28" s="132" t="e">
        <f>SUM(Y24:Y27)</f>
        <v>#DIV/0!</v>
      </c>
      <c r="Z28" s="294" t="e">
        <f>SUM(Z24:Z27)</f>
        <v>#DIV/0!</v>
      </c>
      <c r="AA28" s="297"/>
    </row>
    <row r="29" spans="1:27" ht="15">
      <c r="A29" s="299" t="s">
        <v>101</v>
      </c>
      <c r="B29" s="134">
        <f ca="1">ROW()-ROW(OFFSET($F$23,1,0,1,1))</f>
        <v>5</v>
      </c>
      <c r="C29" s="53"/>
      <c r="D29" s="54"/>
      <c r="E29" s="54"/>
      <c r="F29" s="55">
        <f>$I$4</f>
        <v>0</v>
      </c>
      <c r="G29" s="188"/>
      <c r="H29" s="188"/>
      <c r="I29" s="189" t="s">
        <v>57</v>
      </c>
      <c r="J29" s="190"/>
      <c r="K29" s="191"/>
      <c r="L29" s="191"/>
      <c r="M29" s="190"/>
      <c r="N29" s="56"/>
      <c r="O29" s="56"/>
      <c r="P29" s="189" t="s">
        <v>58</v>
      </c>
      <c r="Q29" s="57"/>
      <c r="R29" s="192"/>
      <c r="S29" s="135">
        <f>IF($G$12="ANO",IF($G$13="ANO",Q29,SUM(Q29:R29)),SUM(Q29:R29))</f>
        <v>0</v>
      </c>
      <c r="T29" s="187"/>
      <c r="U29" s="120" t="e">
        <f>ROUND(IF(P29="EUR",S29,(S29/$L$13)),2)</f>
        <v>#DIV/0!</v>
      </c>
      <c r="V29" s="121"/>
      <c r="W29" s="122"/>
      <c r="X29" s="118">
        <f ca="1">ROW()-ROW(OFFSET($F$23,1,0,1,1))</f>
        <v>5</v>
      </c>
      <c r="Y29" s="123" t="e">
        <f>ROUND(IF(P29="EUR",(U29-W29),(U29-(V29/$L$13))),2)</f>
        <v>#DIV/0!</v>
      </c>
      <c r="Z29" s="123" t="e">
        <f t="shared" si="0"/>
        <v>#DIV/0!</v>
      </c>
      <c r="AA29" s="296"/>
    </row>
    <row r="30" spans="1:27" ht="15">
      <c r="A30" s="299"/>
      <c r="B30" s="117">
        <f>ROW()-ROW($F$23)</f>
        <v>7</v>
      </c>
      <c r="C30" s="1"/>
      <c r="D30" s="9"/>
      <c r="E30" s="9"/>
      <c r="F30" s="40">
        <f>$I$4</f>
        <v>0</v>
      </c>
      <c r="G30" s="34"/>
      <c r="H30" s="34"/>
      <c r="I30" s="183" t="s">
        <v>57</v>
      </c>
      <c r="J30" s="194"/>
      <c r="K30" s="195"/>
      <c r="L30" s="195"/>
      <c r="M30" s="194"/>
      <c r="N30" s="7"/>
      <c r="O30" s="7"/>
      <c r="P30" s="183" t="s">
        <v>58</v>
      </c>
      <c r="Q30" s="35"/>
      <c r="R30" s="187"/>
      <c r="S30" s="119">
        <f>IF($G$12="ANO",IF($G$13="ANO",Q30,SUM(Q30:R30)),SUM(Q30:R30))</f>
        <v>0</v>
      </c>
      <c r="T30" s="187"/>
      <c r="U30" s="120" t="e">
        <f>ROUND(IF(P30="EUR",S30,(S30/$L$13)),2)</f>
        <v>#DIV/0!</v>
      </c>
      <c r="V30" s="121"/>
      <c r="W30" s="122"/>
      <c r="X30" s="118">
        <f>ROW()-ROW($F$23)</f>
        <v>7</v>
      </c>
      <c r="Y30" s="123" t="e">
        <f>ROUND(IF(P30="EUR",(U30-W30),(U30-(V30/$L$13))),2)</f>
        <v>#DIV/0!</v>
      </c>
      <c r="Z30" s="123" t="e">
        <f t="shared" si="0"/>
        <v>#DIV/0!</v>
      </c>
      <c r="AA30" s="124"/>
    </row>
    <row r="31" spans="1:27" ht="15">
      <c r="A31" s="299"/>
      <c r="B31" s="125">
        <f>ROW()-ROW($F$23)</f>
        <v>8</v>
      </c>
      <c r="C31" s="46"/>
      <c r="D31" s="44"/>
      <c r="E31" s="44"/>
      <c r="F31" s="45">
        <f>$I$4</f>
        <v>0</v>
      </c>
      <c r="G31" s="196"/>
      <c r="H31" s="197"/>
      <c r="I31" s="198" t="s">
        <v>57</v>
      </c>
      <c r="J31" s="49"/>
      <c r="K31" s="199"/>
      <c r="L31" s="195"/>
      <c r="M31" s="194"/>
      <c r="N31" s="202"/>
      <c r="O31" s="202"/>
      <c r="P31" s="198" t="s">
        <v>58</v>
      </c>
      <c r="Q31" s="51"/>
      <c r="R31" s="203"/>
      <c r="S31" s="127">
        <f>IF($G$12="ANO",IF($G$13="ANO",Q31,SUM(Q31:R31)),SUM(Q31:R31))</f>
        <v>0</v>
      </c>
      <c r="T31" s="36"/>
      <c r="U31" s="120" t="e">
        <f>ROUND(IF(P31="EUR",S31,(S31/$L$13)),2)</f>
        <v>#DIV/0!</v>
      </c>
      <c r="V31" s="121"/>
      <c r="W31" s="122"/>
      <c r="X31" s="118">
        <f>ROW()-ROW($F$23)</f>
        <v>8</v>
      </c>
      <c r="Y31" s="123" t="e">
        <f>ROUND(IF(P31="EUR",(U31-W31),(U31-(V31/$L$13))),2)</f>
        <v>#DIV/0!</v>
      </c>
      <c r="Z31" s="123" t="e">
        <f t="shared" si="0"/>
        <v>#DIV/0!</v>
      </c>
      <c r="AA31" s="124"/>
    </row>
    <row r="32" spans="1:27" ht="15">
      <c r="A32" s="299"/>
      <c r="B32" s="128"/>
      <c r="C32" s="129"/>
      <c r="D32" s="300" t="s">
        <v>100</v>
      </c>
      <c r="E32" s="301"/>
      <c r="F32" s="301"/>
      <c r="G32" s="301"/>
      <c r="H32" s="301"/>
      <c r="I32" s="301"/>
      <c r="J32" s="301"/>
      <c r="K32" s="301"/>
      <c r="L32" s="301"/>
      <c r="M32" s="301"/>
      <c r="N32" s="301"/>
      <c r="O32" s="301"/>
      <c r="P32" s="301"/>
      <c r="Q32" s="301"/>
      <c r="R32" s="301"/>
      <c r="S32" s="302"/>
      <c r="T32" s="130"/>
      <c r="U32" s="131" t="e">
        <f>SUM(U29:U31)</f>
        <v>#DIV/0!</v>
      </c>
      <c r="V32" s="130">
        <f>SUM(V29:V31)</f>
        <v>0</v>
      </c>
      <c r="W32" s="132">
        <f>SUM(W29:W31)</f>
        <v>0</v>
      </c>
      <c r="X32" s="133"/>
      <c r="Y32" s="132" t="e">
        <f>SUM(Y29:Y31)</f>
        <v>#DIV/0!</v>
      </c>
      <c r="Z32" s="132" t="e">
        <f>SUM(Z29:Z31)</f>
        <v>#DIV/0!</v>
      </c>
      <c r="AA32" s="297"/>
    </row>
    <row r="33" spans="1:27" ht="15">
      <c r="A33" s="136"/>
      <c r="B33" s="137"/>
      <c r="C33" s="129"/>
      <c r="D33" s="300" t="s">
        <v>80</v>
      </c>
      <c r="E33" s="301"/>
      <c r="F33" s="301"/>
      <c r="G33" s="301"/>
      <c r="H33" s="301"/>
      <c r="I33" s="301"/>
      <c r="J33" s="301"/>
      <c r="K33" s="301"/>
      <c r="L33" s="301"/>
      <c r="M33" s="301"/>
      <c r="N33" s="301"/>
      <c r="O33" s="301"/>
      <c r="P33" s="301"/>
      <c r="Q33" s="301"/>
      <c r="R33" s="301"/>
      <c r="S33" s="302"/>
      <c r="T33" s="138"/>
      <c r="U33" s="139" t="e">
        <f>SUM(U28+U32)</f>
        <v>#DIV/0!</v>
      </c>
      <c r="V33" s="130">
        <f>V28+V32</f>
        <v>0</v>
      </c>
      <c r="W33" s="132">
        <f>W28+W32</f>
        <v>0</v>
      </c>
      <c r="X33" s="133"/>
      <c r="Y33" s="132" t="e">
        <f>Y28+Y32</f>
        <v>#DIV/0!</v>
      </c>
      <c r="Z33" s="132" t="e">
        <f>Z28+Z32</f>
        <v>#DIV/0!</v>
      </c>
      <c r="AA33" s="297"/>
    </row>
    <row r="34" spans="1:27" ht="15">
      <c r="A34" s="299" t="s">
        <v>71</v>
      </c>
      <c r="B34" s="134">
        <f ca="1">ROW()-ROW(OFFSET($B$23,2,0,1,1))</f>
        <v>9</v>
      </c>
      <c r="C34" s="58"/>
      <c r="D34" s="54"/>
      <c r="E34" s="54"/>
      <c r="F34" s="55">
        <f aca="true" t="shared" si="1" ref="F34:F43">$I$4</f>
        <v>0</v>
      </c>
      <c r="G34" s="188"/>
      <c r="H34" s="188"/>
      <c r="I34" s="189" t="s">
        <v>57</v>
      </c>
      <c r="J34" s="204"/>
      <c r="K34" s="204"/>
      <c r="L34" s="205"/>
      <c r="M34" s="206"/>
      <c r="N34" s="56"/>
      <c r="O34" s="56"/>
      <c r="P34" s="189" t="s">
        <v>58</v>
      </c>
      <c r="Q34" s="207"/>
      <c r="R34" s="207"/>
      <c r="S34" s="135">
        <f aca="true" t="shared" si="2" ref="S34:S43">IF($G$12="ANO",IF($G$13="ANO",Q34,SUM(Q34:R34)),SUM(Q34:R34))</f>
        <v>0</v>
      </c>
      <c r="T34" s="187"/>
      <c r="U34" s="120" t="e">
        <f aca="true" t="shared" si="3" ref="U34:U43">ROUND(IF(P34="EUR",S34,(S34/$L$13)),2)</f>
        <v>#DIV/0!</v>
      </c>
      <c r="V34" s="121"/>
      <c r="W34" s="122"/>
      <c r="X34" s="118">
        <f ca="1">ROW()-ROW(OFFSET($B$23,2,0,1,1))</f>
        <v>9</v>
      </c>
      <c r="Y34" s="123" t="e">
        <f aca="true" t="shared" si="4" ref="Y34:Y43">ROUND(IF(P34="EUR",(U34-W34),(U34-(V34/$L$13))),2)</f>
        <v>#DIV/0!</v>
      </c>
      <c r="Z34" s="123" t="e">
        <f>Y34</f>
        <v>#DIV/0!</v>
      </c>
      <c r="AA34" s="124"/>
    </row>
    <row r="35" spans="1:27" ht="15">
      <c r="A35" s="299"/>
      <c r="B35" s="117">
        <f aca="true" ca="1" t="shared" si="5" ref="B35:B43">ROW()-ROW(OFFSET($B$23,2,0,1,1))</f>
        <v>10</v>
      </c>
      <c r="C35" s="37"/>
      <c r="D35" s="9"/>
      <c r="E35" s="9"/>
      <c r="F35" s="40">
        <f t="shared" si="1"/>
        <v>0</v>
      </c>
      <c r="G35" s="34"/>
      <c r="H35" s="34"/>
      <c r="I35" s="183" t="s">
        <v>57</v>
      </c>
      <c r="J35" s="208"/>
      <c r="K35" s="208"/>
      <c r="L35" s="209"/>
      <c r="M35" s="210"/>
      <c r="N35" s="7"/>
      <c r="O35" s="7"/>
      <c r="P35" s="183" t="s">
        <v>58</v>
      </c>
      <c r="Q35" s="186"/>
      <c r="R35" s="186"/>
      <c r="S35" s="119">
        <f t="shared" si="2"/>
        <v>0</v>
      </c>
      <c r="T35" s="187"/>
      <c r="U35" s="120" t="e">
        <f t="shared" si="3"/>
        <v>#DIV/0!</v>
      </c>
      <c r="V35" s="121"/>
      <c r="W35" s="122"/>
      <c r="X35" s="118">
        <f aca="true" ca="1" t="shared" si="6" ref="X35:X43">ROW()-ROW(OFFSET($B$23,2,0,1,1))</f>
        <v>10</v>
      </c>
      <c r="Y35" s="123" t="e">
        <f t="shared" si="4"/>
        <v>#DIV/0!</v>
      </c>
      <c r="Z35" s="123" t="e">
        <f aca="true" t="shared" si="7" ref="Z35:Z43">Y35</f>
        <v>#DIV/0!</v>
      </c>
      <c r="AA35" s="124"/>
    </row>
    <row r="36" spans="1:27" ht="15">
      <c r="A36" s="299"/>
      <c r="B36" s="117">
        <f ca="1" t="shared" si="5"/>
        <v>11</v>
      </c>
      <c r="C36" s="37"/>
      <c r="D36" s="9"/>
      <c r="E36" s="9"/>
      <c r="F36" s="40">
        <f t="shared" si="1"/>
        <v>0</v>
      </c>
      <c r="G36" s="34"/>
      <c r="H36" s="34"/>
      <c r="I36" s="183" t="s">
        <v>57</v>
      </c>
      <c r="J36" s="208"/>
      <c r="K36" s="208"/>
      <c r="L36" s="209"/>
      <c r="M36" s="210"/>
      <c r="N36" s="7"/>
      <c r="O36" s="7"/>
      <c r="P36" s="183" t="s">
        <v>58</v>
      </c>
      <c r="Q36" s="186"/>
      <c r="R36" s="186"/>
      <c r="S36" s="119">
        <f t="shared" si="2"/>
        <v>0</v>
      </c>
      <c r="T36" s="187"/>
      <c r="U36" s="120" t="e">
        <f t="shared" si="3"/>
        <v>#DIV/0!</v>
      </c>
      <c r="V36" s="121"/>
      <c r="W36" s="122"/>
      <c r="X36" s="118">
        <f ca="1" t="shared" si="6"/>
        <v>11</v>
      </c>
      <c r="Y36" s="123" t="e">
        <f t="shared" si="4"/>
        <v>#DIV/0!</v>
      </c>
      <c r="Z36" s="123" t="e">
        <f t="shared" si="7"/>
        <v>#DIV/0!</v>
      </c>
      <c r="AA36" s="124"/>
    </row>
    <row r="37" spans="1:27" ht="15">
      <c r="A37" s="299"/>
      <c r="B37" s="117">
        <f ca="1" t="shared" si="5"/>
        <v>12</v>
      </c>
      <c r="C37" s="37"/>
      <c r="D37" s="9"/>
      <c r="E37" s="9"/>
      <c r="F37" s="40">
        <f t="shared" si="1"/>
        <v>0</v>
      </c>
      <c r="G37" s="34"/>
      <c r="H37" s="34"/>
      <c r="I37" s="183" t="s">
        <v>57</v>
      </c>
      <c r="J37" s="208"/>
      <c r="K37" s="208"/>
      <c r="L37" s="209"/>
      <c r="M37" s="211"/>
      <c r="N37" s="7"/>
      <c r="O37" s="7"/>
      <c r="P37" s="183" t="s">
        <v>58</v>
      </c>
      <c r="Q37" s="35"/>
      <c r="R37" s="186"/>
      <c r="S37" s="119">
        <f t="shared" si="2"/>
        <v>0</v>
      </c>
      <c r="T37" s="187"/>
      <c r="U37" s="120" t="e">
        <f t="shared" si="3"/>
        <v>#DIV/0!</v>
      </c>
      <c r="V37" s="121"/>
      <c r="W37" s="122"/>
      <c r="X37" s="118">
        <f ca="1" t="shared" si="6"/>
        <v>12</v>
      </c>
      <c r="Y37" s="123" t="e">
        <f t="shared" si="4"/>
        <v>#DIV/0!</v>
      </c>
      <c r="Z37" s="123" t="e">
        <f t="shared" si="7"/>
        <v>#DIV/0!</v>
      </c>
      <c r="AA37" s="124"/>
    </row>
    <row r="38" spans="1:27" ht="15">
      <c r="A38" s="299"/>
      <c r="B38" s="117">
        <f ca="1" t="shared" si="5"/>
        <v>13</v>
      </c>
      <c r="C38" s="37"/>
      <c r="D38" s="9"/>
      <c r="E38" s="9"/>
      <c r="F38" s="40">
        <f t="shared" si="1"/>
        <v>0</v>
      </c>
      <c r="G38" s="34"/>
      <c r="H38" s="34"/>
      <c r="I38" s="183" t="s">
        <v>57</v>
      </c>
      <c r="J38" s="212"/>
      <c r="K38" s="208"/>
      <c r="L38" s="213"/>
      <c r="M38" s="214"/>
      <c r="N38" s="215"/>
      <c r="O38" s="7"/>
      <c r="P38" s="183" t="s">
        <v>58</v>
      </c>
      <c r="Q38" s="38"/>
      <c r="R38" s="216"/>
      <c r="S38" s="119">
        <f t="shared" si="2"/>
        <v>0</v>
      </c>
      <c r="T38" s="187"/>
      <c r="U38" s="120" t="e">
        <f t="shared" si="3"/>
        <v>#DIV/0!</v>
      </c>
      <c r="V38" s="121"/>
      <c r="W38" s="122"/>
      <c r="X38" s="118">
        <f ca="1" t="shared" si="6"/>
        <v>13</v>
      </c>
      <c r="Y38" s="123" t="e">
        <f t="shared" si="4"/>
        <v>#DIV/0!</v>
      </c>
      <c r="Z38" s="123" t="e">
        <f t="shared" si="7"/>
        <v>#DIV/0!</v>
      </c>
      <c r="AA38" s="124"/>
    </row>
    <row r="39" spans="1:27" ht="15">
      <c r="A39" s="299"/>
      <c r="B39" s="117">
        <f ca="1" t="shared" si="5"/>
        <v>14</v>
      </c>
      <c r="C39" s="37"/>
      <c r="D39" s="9"/>
      <c r="E39" s="9"/>
      <c r="F39" s="40">
        <f t="shared" si="1"/>
        <v>0</v>
      </c>
      <c r="G39" s="34"/>
      <c r="H39" s="34"/>
      <c r="I39" s="183" t="s">
        <v>57</v>
      </c>
      <c r="J39" s="208"/>
      <c r="K39" s="208"/>
      <c r="L39" s="209"/>
      <c r="M39" s="210"/>
      <c r="N39" s="7"/>
      <c r="O39" s="7"/>
      <c r="P39" s="183" t="s">
        <v>58</v>
      </c>
      <c r="Q39" s="35"/>
      <c r="R39" s="186"/>
      <c r="S39" s="119">
        <f t="shared" si="2"/>
        <v>0</v>
      </c>
      <c r="T39" s="187"/>
      <c r="U39" s="120" t="e">
        <f t="shared" si="3"/>
        <v>#DIV/0!</v>
      </c>
      <c r="V39" s="121"/>
      <c r="W39" s="122"/>
      <c r="X39" s="118">
        <f ca="1" t="shared" si="6"/>
        <v>14</v>
      </c>
      <c r="Y39" s="123" t="e">
        <f t="shared" si="4"/>
        <v>#DIV/0!</v>
      </c>
      <c r="Z39" s="123" t="e">
        <f t="shared" si="7"/>
        <v>#DIV/0!</v>
      </c>
      <c r="AA39" s="124"/>
    </row>
    <row r="40" spans="1:27" ht="15">
      <c r="A40" s="299"/>
      <c r="B40" s="117">
        <f ca="1" t="shared" si="5"/>
        <v>15</v>
      </c>
      <c r="C40" s="37"/>
      <c r="D40" s="9"/>
      <c r="E40" s="9"/>
      <c r="F40" s="40">
        <f t="shared" si="1"/>
        <v>0</v>
      </c>
      <c r="G40" s="34"/>
      <c r="H40" s="34"/>
      <c r="I40" s="183" t="s">
        <v>57</v>
      </c>
      <c r="J40" s="208"/>
      <c r="K40" s="208"/>
      <c r="L40" s="209"/>
      <c r="M40" s="210"/>
      <c r="N40" s="7"/>
      <c r="O40" s="7"/>
      <c r="P40" s="183" t="s">
        <v>58</v>
      </c>
      <c r="Q40" s="35"/>
      <c r="R40" s="186"/>
      <c r="S40" s="119">
        <f t="shared" si="2"/>
        <v>0</v>
      </c>
      <c r="T40" s="187"/>
      <c r="U40" s="120" t="e">
        <f t="shared" si="3"/>
        <v>#DIV/0!</v>
      </c>
      <c r="V40" s="121"/>
      <c r="W40" s="122"/>
      <c r="X40" s="118">
        <f ca="1" t="shared" si="6"/>
        <v>15</v>
      </c>
      <c r="Y40" s="123" t="e">
        <f t="shared" si="4"/>
        <v>#DIV/0!</v>
      </c>
      <c r="Z40" s="123" t="e">
        <f t="shared" si="7"/>
        <v>#DIV/0!</v>
      </c>
      <c r="AA40" s="124"/>
    </row>
    <row r="41" spans="1:27" ht="15">
      <c r="A41" s="299"/>
      <c r="B41" s="117">
        <f ca="1" t="shared" si="5"/>
        <v>16</v>
      </c>
      <c r="C41" s="37"/>
      <c r="D41" s="9"/>
      <c r="E41" s="9"/>
      <c r="F41" s="40">
        <f t="shared" si="1"/>
        <v>0</v>
      </c>
      <c r="G41" s="34"/>
      <c r="H41" s="34"/>
      <c r="I41" s="183" t="s">
        <v>57</v>
      </c>
      <c r="J41" s="208"/>
      <c r="K41" s="208"/>
      <c r="L41" s="209"/>
      <c r="M41" s="210"/>
      <c r="N41" s="7"/>
      <c r="O41" s="7"/>
      <c r="P41" s="183" t="s">
        <v>58</v>
      </c>
      <c r="Q41" s="35"/>
      <c r="R41" s="186"/>
      <c r="S41" s="119">
        <f t="shared" si="2"/>
        <v>0</v>
      </c>
      <c r="T41" s="187"/>
      <c r="U41" s="120" t="e">
        <f t="shared" si="3"/>
        <v>#DIV/0!</v>
      </c>
      <c r="V41" s="121"/>
      <c r="W41" s="122"/>
      <c r="X41" s="118">
        <f ca="1" t="shared" si="6"/>
        <v>16</v>
      </c>
      <c r="Y41" s="123" t="e">
        <f t="shared" si="4"/>
        <v>#DIV/0!</v>
      </c>
      <c r="Z41" s="123" t="e">
        <f t="shared" si="7"/>
        <v>#DIV/0!</v>
      </c>
      <c r="AA41" s="124"/>
    </row>
    <row r="42" spans="1:27" ht="15">
      <c r="A42" s="299"/>
      <c r="B42" s="117">
        <f ca="1" t="shared" si="5"/>
        <v>17</v>
      </c>
      <c r="C42" s="37"/>
      <c r="D42" s="9"/>
      <c r="E42" s="9"/>
      <c r="F42" s="40">
        <f t="shared" si="1"/>
        <v>0</v>
      </c>
      <c r="G42" s="34"/>
      <c r="H42" s="34"/>
      <c r="I42" s="183" t="s">
        <v>57</v>
      </c>
      <c r="J42" s="208"/>
      <c r="K42" s="208"/>
      <c r="L42" s="209"/>
      <c r="M42" s="210"/>
      <c r="N42" s="7"/>
      <c r="O42" s="7"/>
      <c r="P42" s="183" t="s">
        <v>58</v>
      </c>
      <c r="Q42" s="35"/>
      <c r="R42" s="186"/>
      <c r="S42" s="119">
        <f t="shared" si="2"/>
        <v>0</v>
      </c>
      <c r="T42" s="187"/>
      <c r="U42" s="120" t="e">
        <f t="shared" si="3"/>
        <v>#DIV/0!</v>
      </c>
      <c r="V42" s="121"/>
      <c r="W42" s="122"/>
      <c r="X42" s="118">
        <f ca="1" t="shared" si="6"/>
        <v>17</v>
      </c>
      <c r="Y42" s="123" t="e">
        <f t="shared" si="4"/>
        <v>#DIV/0!</v>
      </c>
      <c r="Z42" s="123" t="e">
        <f t="shared" si="7"/>
        <v>#DIV/0!</v>
      </c>
      <c r="AA42" s="124"/>
    </row>
    <row r="43" spans="1:27" ht="15">
      <c r="A43" s="299"/>
      <c r="B43" s="125">
        <f ca="1" t="shared" si="5"/>
        <v>18</v>
      </c>
      <c r="C43" s="52"/>
      <c r="D43" s="44"/>
      <c r="E43" s="44"/>
      <c r="F43" s="45">
        <f t="shared" si="1"/>
        <v>0</v>
      </c>
      <c r="G43" s="197"/>
      <c r="H43" s="197"/>
      <c r="I43" s="198" t="s">
        <v>57</v>
      </c>
      <c r="J43" s="199"/>
      <c r="K43" s="217"/>
      <c r="L43" s="196"/>
      <c r="M43" s="200"/>
      <c r="N43" s="202"/>
      <c r="O43" s="202"/>
      <c r="P43" s="198" t="s">
        <v>58</v>
      </c>
      <c r="Q43" s="51"/>
      <c r="R43" s="218"/>
      <c r="S43" s="127">
        <f t="shared" si="2"/>
        <v>0</v>
      </c>
      <c r="T43" s="187"/>
      <c r="U43" s="120" t="e">
        <f t="shared" si="3"/>
        <v>#DIV/0!</v>
      </c>
      <c r="V43" s="121"/>
      <c r="W43" s="122"/>
      <c r="X43" s="118">
        <f ca="1" t="shared" si="6"/>
        <v>18</v>
      </c>
      <c r="Y43" s="123" t="e">
        <f t="shared" si="4"/>
        <v>#DIV/0!</v>
      </c>
      <c r="Z43" s="123" t="e">
        <f t="shared" si="7"/>
        <v>#DIV/0!</v>
      </c>
      <c r="AA43" s="124"/>
    </row>
    <row r="44" spans="1:27" ht="15">
      <c r="A44" s="299"/>
      <c r="B44" s="128"/>
      <c r="C44" s="129"/>
      <c r="D44" s="300" t="s">
        <v>76</v>
      </c>
      <c r="E44" s="301"/>
      <c r="F44" s="301"/>
      <c r="G44" s="301"/>
      <c r="H44" s="301"/>
      <c r="I44" s="301"/>
      <c r="J44" s="301"/>
      <c r="K44" s="301"/>
      <c r="L44" s="301"/>
      <c r="M44" s="301"/>
      <c r="N44" s="301"/>
      <c r="O44" s="301"/>
      <c r="P44" s="301"/>
      <c r="Q44" s="301"/>
      <c r="R44" s="301"/>
      <c r="S44" s="302"/>
      <c r="T44" s="130">
        <f>SUM(T34:T43)</f>
        <v>0</v>
      </c>
      <c r="U44" s="131" t="e">
        <f>SUM(U34:U43)</f>
        <v>#DIV/0!</v>
      </c>
      <c r="V44" s="130">
        <f>SUM(V34:V43)</f>
        <v>0</v>
      </c>
      <c r="W44" s="132">
        <f>SUM(W34:W43)</f>
        <v>0</v>
      </c>
      <c r="X44" s="133"/>
      <c r="Y44" s="132" t="e">
        <f>SUM(Y34:Y43)</f>
        <v>#DIV/0!</v>
      </c>
      <c r="Z44" s="132" t="e">
        <f>SUM(Z34:Z43)</f>
        <v>#DIV/0!</v>
      </c>
      <c r="AA44" s="297"/>
    </row>
    <row r="45" spans="1:27" ht="15">
      <c r="A45" s="299" t="s">
        <v>72</v>
      </c>
      <c r="B45" s="134">
        <f ca="1">ROW()-ROW(OFFSET($B$23,3,0,1,1))</f>
        <v>19</v>
      </c>
      <c r="C45" s="59"/>
      <c r="D45" s="60"/>
      <c r="E45" s="54"/>
      <c r="F45" s="55">
        <f aca="true" t="shared" si="8" ref="F45:F52">$I$4</f>
        <v>0</v>
      </c>
      <c r="G45" s="188"/>
      <c r="H45" s="188"/>
      <c r="I45" s="189" t="s">
        <v>57</v>
      </c>
      <c r="J45" s="204"/>
      <c r="K45" s="204"/>
      <c r="L45" s="205"/>
      <c r="M45" s="206"/>
      <c r="N45" s="56"/>
      <c r="O45" s="56"/>
      <c r="P45" s="189" t="s">
        <v>58</v>
      </c>
      <c r="Q45" s="57"/>
      <c r="R45" s="207"/>
      <c r="S45" s="193">
        <f>IF($G$12="ANO",IF($G$13="ANO",Q45,SUM(Q45:R45)),SUM(Q45:R45))</f>
        <v>0</v>
      </c>
      <c r="T45" s="187"/>
      <c r="U45" s="120" t="e">
        <f>ROUND(IF(P45="EUR",S45,(S45/$L$13)),2)</f>
        <v>#DIV/0!</v>
      </c>
      <c r="V45" s="121"/>
      <c r="W45" s="122"/>
      <c r="X45" s="118">
        <f ca="1">ROW()-ROW(OFFSET($B$23,3,0,1,1))</f>
        <v>19</v>
      </c>
      <c r="Y45" s="123" t="e">
        <f aca="true" t="shared" si="9" ref="Y45:Y52">ROUND(IF(P45="EUR",(U45-W45),(U45-(V45/$L$13))),2)</f>
        <v>#DIV/0!</v>
      </c>
      <c r="Z45" s="123" t="e">
        <f>Y45</f>
        <v>#DIV/0!</v>
      </c>
      <c r="AA45" s="124"/>
    </row>
    <row r="46" spans="1:27" ht="15">
      <c r="A46" s="299"/>
      <c r="B46" s="117">
        <f aca="true" ca="1" t="shared" si="10" ref="B46:B52">ROW()-ROW(OFFSET($B$23,3,0,1,1))</f>
        <v>20</v>
      </c>
      <c r="C46" s="39"/>
      <c r="D46" s="10"/>
      <c r="E46" s="9"/>
      <c r="F46" s="40">
        <f t="shared" si="8"/>
        <v>0</v>
      </c>
      <c r="G46" s="34"/>
      <c r="H46" s="34"/>
      <c r="I46" s="183" t="s">
        <v>57</v>
      </c>
      <c r="J46" s="208"/>
      <c r="K46" s="208"/>
      <c r="L46" s="209"/>
      <c r="M46" s="210"/>
      <c r="N46" s="7"/>
      <c r="O46" s="7"/>
      <c r="P46" s="183" t="s">
        <v>58</v>
      </c>
      <c r="Q46" s="35"/>
      <c r="R46" s="186"/>
      <c r="S46" s="119">
        <f aca="true" t="shared" si="11" ref="S46:S51">IF($G$12="ANO",IF($G$13="ANO",Q46,SUM(Q46:R46)),SUM(Q46:R46))</f>
        <v>0</v>
      </c>
      <c r="T46" s="187"/>
      <c r="U46" s="120" t="e">
        <f aca="true" t="shared" si="12" ref="U46:U51">ROUND(IF(P46="EUR",S46,(S46/$L$13)),2)</f>
        <v>#DIV/0!</v>
      </c>
      <c r="V46" s="121"/>
      <c r="W46" s="122"/>
      <c r="X46" s="118">
        <f aca="true" ca="1" t="shared" si="13" ref="X46:X52">ROW()-ROW(OFFSET($B$23,3,0,1,1))</f>
        <v>20</v>
      </c>
      <c r="Y46" s="123" t="e">
        <f t="shared" si="9"/>
        <v>#DIV/0!</v>
      </c>
      <c r="Z46" s="123" t="e">
        <f aca="true" t="shared" si="14" ref="Z46:Z51">Y46</f>
        <v>#DIV/0!</v>
      </c>
      <c r="AA46" s="124"/>
    </row>
    <row r="47" spans="1:27" ht="15">
      <c r="A47" s="299"/>
      <c r="B47" s="117">
        <f ca="1" t="shared" si="10"/>
        <v>21</v>
      </c>
      <c r="C47" s="39"/>
      <c r="D47" s="10"/>
      <c r="E47" s="9"/>
      <c r="F47" s="40">
        <f t="shared" si="8"/>
        <v>0</v>
      </c>
      <c r="G47" s="34"/>
      <c r="H47" s="34"/>
      <c r="I47" s="183" t="s">
        <v>57</v>
      </c>
      <c r="J47" s="208"/>
      <c r="K47" s="208"/>
      <c r="L47" s="209"/>
      <c r="M47" s="210"/>
      <c r="N47" s="7"/>
      <c r="O47" s="7"/>
      <c r="P47" s="183" t="s">
        <v>58</v>
      </c>
      <c r="Q47" s="35"/>
      <c r="R47" s="186"/>
      <c r="S47" s="119">
        <f t="shared" si="11"/>
        <v>0</v>
      </c>
      <c r="T47" s="187"/>
      <c r="U47" s="120" t="e">
        <f t="shared" si="12"/>
        <v>#DIV/0!</v>
      </c>
      <c r="V47" s="121"/>
      <c r="W47" s="122"/>
      <c r="X47" s="118">
        <f ca="1" t="shared" si="13"/>
        <v>21</v>
      </c>
      <c r="Y47" s="123" t="e">
        <f t="shared" si="9"/>
        <v>#DIV/0!</v>
      </c>
      <c r="Z47" s="123" t="e">
        <f t="shared" si="14"/>
        <v>#DIV/0!</v>
      </c>
      <c r="AA47" s="124"/>
    </row>
    <row r="48" spans="1:27" ht="15">
      <c r="A48" s="299"/>
      <c r="B48" s="117">
        <f ca="1" t="shared" si="10"/>
        <v>22</v>
      </c>
      <c r="C48" s="39"/>
      <c r="D48" s="10"/>
      <c r="E48" s="9"/>
      <c r="F48" s="40">
        <f t="shared" si="8"/>
        <v>0</v>
      </c>
      <c r="G48" s="34"/>
      <c r="H48" s="34"/>
      <c r="I48" s="183" t="s">
        <v>57</v>
      </c>
      <c r="J48" s="208"/>
      <c r="K48" s="208"/>
      <c r="L48" s="209"/>
      <c r="M48" s="210"/>
      <c r="N48" s="7"/>
      <c r="O48" s="7"/>
      <c r="P48" s="183" t="s">
        <v>58</v>
      </c>
      <c r="Q48" s="35"/>
      <c r="R48" s="186"/>
      <c r="S48" s="119">
        <f t="shared" si="11"/>
        <v>0</v>
      </c>
      <c r="T48" s="187"/>
      <c r="U48" s="120" t="e">
        <f t="shared" si="12"/>
        <v>#DIV/0!</v>
      </c>
      <c r="V48" s="121"/>
      <c r="W48" s="122"/>
      <c r="X48" s="118">
        <f ca="1" t="shared" si="13"/>
        <v>22</v>
      </c>
      <c r="Y48" s="123" t="e">
        <f t="shared" si="9"/>
        <v>#DIV/0!</v>
      </c>
      <c r="Z48" s="123" t="e">
        <f t="shared" si="14"/>
        <v>#DIV/0!</v>
      </c>
      <c r="AA48" s="124"/>
    </row>
    <row r="49" spans="1:27" ht="15">
      <c r="A49" s="299"/>
      <c r="B49" s="117">
        <f ca="1" t="shared" si="10"/>
        <v>23</v>
      </c>
      <c r="C49" s="39"/>
      <c r="D49" s="10"/>
      <c r="E49" s="9"/>
      <c r="F49" s="40">
        <f t="shared" si="8"/>
        <v>0</v>
      </c>
      <c r="G49" s="34"/>
      <c r="H49" s="34"/>
      <c r="I49" s="183" t="s">
        <v>57</v>
      </c>
      <c r="J49" s="208"/>
      <c r="K49" s="208"/>
      <c r="L49" s="209"/>
      <c r="M49" s="210"/>
      <c r="N49" s="7"/>
      <c r="O49" s="7"/>
      <c r="P49" s="183" t="s">
        <v>58</v>
      </c>
      <c r="Q49" s="35"/>
      <c r="R49" s="186"/>
      <c r="S49" s="119">
        <f t="shared" si="11"/>
        <v>0</v>
      </c>
      <c r="T49" s="187"/>
      <c r="U49" s="120" t="e">
        <f t="shared" si="12"/>
        <v>#DIV/0!</v>
      </c>
      <c r="V49" s="121"/>
      <c r="W49" s="122"/>
      <c r="X49" s="118">
        <f ca="1" t="shared" si="13"/>
        <v>23</v>
      </c>
      <c r="Y49" s="123" t="e">
        <f t="shared" si="9"/>
        <v>#DIV/0!</v>
      </c>
      <c r="Z49" s="123" t="e">
        <f t="shared" si="14"/>
        <v>#DIV/0!</v>
      </c>
      <c r="AA49" s="124"/>
    </row>
    <row r="50" spans="1:27" ht="15">
      <c r="A50" s="299"/>
      <c r="B50" s="117">
        <f ca="1" t="shared" si="10"/>
        <v>24</v>
      </c>
      <c r="C50" s="39"/>
      <c r="D50" s="10"/>
      <c r="E50" s="9"/>
      <c r="F50" s="40">
        <f t="shared" si="8"/>
        <v>0</v>
      </c>
      <c r="G50" s="34"/>
      <c r="H50" s="34"/>
      <c r="I50" s="183" t="s">
        <v>57</v>
      </c>
      <c r="J50" s="208"/>
      <c r="K50" s="208"/>
      <c r="L50" s="209"/>
      <c r="M50" s="210"/>
      <c r="N50" s="7"/>
      <c r="O50" s="7"/>
      <c r="P50" s="183" t="s">
        <v>58</v>
      </c>
      <c r="Q50" s="35"/>
      <c r="R50" s="186"/>
      <c r="S50" s="119">
        <f t="shared" si="11"/>
        <v>0</v>
      </c>
      <c r="T50" s="187"/>
      <c r="U50" s="120" t="e">
        <f t="shared" si="12"/>
        <v>#DIV/0!</v>
      </c>
      <c r="V50" s="121"/>
      <c r="W50" s="122"/>
      <c r="X50" s="118">
        <f ca="1" t="shared" si="13"/>
        <v>24</v>
      </c>
      <c r="Y50" s="123" t="e">
        <f t="shared" si="9"/>
        <v>#DIV/0!</v>
      </c>
      <c r="Z50" s="123" t="e">
        <f t="shared" si="14"/>
        <v>#DIV/0!</v>
      </c>
      <c r="AA50" s="124"/>
    </row>
    <row r="51" spans="1:27" ht="15">
      <c r="A51" s="299"/>
      <c r="B51" s="117">
        <f ca="1" t="shared" si="10"/>
        <v>25</v>
      </c>
      <c r="C51" s="39"/>
      <c r="D51" s="10"/>
      <c r="E51" s="9"/>
      <c r="F51" s="40">
        <f t="shared" si="8"/>
        <v>0</v>
      </c>
      <c r="G51" s="34"/>
      <c r="H51" s="34"/>
      <c r="I51" s="183" t="s">
        <v>57</v>
      </c>
      <c r="J51" s="208"/>
      <c r="K51" s="208"/>
      <c r="L51" s="209"/>
      <c r="M51" s="210"/>
      <c r="N51" s="7"/>
      <c r="O51" s="7"/>
      <c r="P51" s="183" t="s">
        <v>58</v>
      </c>
      <c r="Q51" s="35"/>
      <c r="R51" s="186"/>
      <c r="S51" s="119">
        <f t="shared" si="11"/>
        <v>0</v>
      </c>
      <c r="T51" s="187"/>
      <c r="U51" s="120" t="e">
        <f t="shared" si="12"/>
        <v>#DIV/0!</v>
      </c>
      <c r="V51" s="121"/>
      <c r="W51" s="122"/>
      <c r="X51" s="118">
        <f ca="1" t="shared" si="13"/>
        <v>25</v>
      </c>
      <c r="Y51" s="123" t="e">
        <f t="shared" si="9"/>
        <v>#DIV/0!</v>
      </c>
      <c r="Z51" s="123" t="e">
        <f t="shared" si="14"/>
        <v>#DIV/0!</v>
      </c>
      <c r="AA51" s="124"/>
    </row>
    <row r="52" spans="1:27" ht="15">
      <c r="A52" s="299"/>
      <c r="B52" s="125">
        <f ca="1" t="shared" si="10"/>
        <v>26</v>
      </c>
      <c r="C52" s="42"/>
      <c r="D52" s="43"/>
      <c r="E52" s="44"/>
      <c r="F52" s="45">
        <f t="shared" si="8"/>
        <v>0</v>
      </c>
      <c r="G52" s="197"/>
      <c r="H52" s="197"/>
      <c r="I52" s="198" t="s">
        <v>57</v>
      </c>
      <c r="J52" s="199"/>
      <c r="K52" s="199"/>
      <c r="L52" s="196"/>
      <c r="M52" s="200"/>
      <c r="N52" s="202"/>
      <c r="O52" s="202"/>
      <c r="P52" s="198" t="s">
        <v>58</v>
      </c>
      <c r="Q52" s="51"/>
      <c r="R52" s="218"/>
      <c r="S52" s="127">
        <f>IF($G$12="ANO",IF($G$13="ANO",Q52,SUM(Q52:R52)),SUM(Q52:R52))</f>
        <v>0</v>
      </c>
      <c r="T52" s="187"/>
      <c r="U52" s="120" t="e">
        <f>ROUND(IF(P52="EUR",S52,(S52/$L$13)),2)</f>
        <v>#DIV/0!</v>
      </c>
      <c r="V52" s="121"/>
      <c r="W52" s="122"/>
      <c r="X52" s="118">
        <f ca="1" t="shared" si="13"/>
        <v>26</v>
      </c>
      <c r="Y52" s="123" t="e">
        <f t="shared" si="9"/>
        <v>#DIV/0!</v>
      </c>
      <c r="Z52" s="123" t="e">
        <f>Y52</f>
        <v>#DIV/0!</v>
      </c>
      <c r="AA52" s="124"/>
    </row>
    <row r="53" spans="1:27" ht="15">
      <c r="A53" s="299"/>
      <c r="B53" s="128"/>
      <c r="C53" s="129"/>
      <c r="D53" s="300" t="s">
        <v>77</v>
      </c>
      <c r="E53" s="301"/>
      <c r="F53" s="301"/>
      <c r="G53" s="301"/>
      <c r="H53" s="301"/>
      <c r="I53" s="301"/>
      <c r="J53" s="301"/>
      <c r="K53" s="301"/>
      <c r="L53" s="301"/>
      <c r="M53" s="301"/>
      <c r="N53" s="301"/>
      <c r="O53" s="301"/>
      <c r="P53" s="301"/>
      <c r="Q53" s="301"/>
      <c r="R53" s="301"/>
      <c r="S53" s="302"/>
      <c r="T53" s="130">
        <f>SUM(T45:T52)</f>
        <v>0</v>
      </c>
      <c r="U53" s="131" t="e">
        <f>SUM(U45:U52)</f>
        <v>#DIV/0!</v>
      </c>
      <c r="V53" s="130">
        <f>SUM(V45:V52)</f>
        <v>0</v>
      </c>
      <c r="W53" s="132">
        <f>SUM(W45:W52)</f>
        <v>0</v>
      </c>
      <c r="X53" s="133"/>
      <c r="Y53" s="132" t="e">
        <f>SUM(Y45:Y52)</f>
        <v>#DIV/0!</v>
      </c>
      <c r="Z53" s="132" t="e">
        <f>SUM(Z45:Z52)</f>
        <v>#DIV/0!</v>
      </c>
      <c r="AA53" s="297"/>
    </row>
    <row r="54" spans="1:27" ht="15">
      <c r="A54" s="299" t="s">
        <v>97</v>
      </c>
      <c r="B54" s="141">
        <f ca="1">ROW()-ROW(OFFSET($B$23,4,0,1,1))</f>
        <v>27</v>
      </c>
      <c r="C54" s="61"/>
      <c r="D54" s="62"/>
      <c r="E54" s="63"/>
      <c r="F54" s="64">
        <f>$I$4</f>
        <v>0</v>
      </c>
      <c r="G54" s="219"/>
      <c r="H54" s="220"/>
      <c r="I54" s="221" t="s">
        <v>57</v>
      </c>
      <c r="J54" s="220"/>
      <c r="K54" s="220"/>
      <c r="L54" s="219"/>
      <c r="M54" s="219"/>
      <c r="N54" s="222"/>
      <c r="O54" s="223"/>
      <c r="P54" s="221" t="s">
        <v>58</v>
      </c>
      <c r="Q54" s="224"/>
      <c r="R54" s="224"/>
      <c r="S54" s="225">
        <f>IF($G$12="ANO",IF($G$13="ANO",Q54,SUM(Q54:R54)),SUM(Q54:R54))</f>
        <v>0</v>
      </c>
      <c r="T54" s="187"/>
      <c r="U54" s="120" t="e">
        <f>ROUND(IF(P54="EUR",S54,(S54/$L$13)),2)</f>
        <v>#DIV/0!</v>
      </c>
      <c r="V54" s="121"/>
      <c r="W54" s="122"/>
      <c r="X54" s="118">
        <f ca="1">ROW()-ROW(OFFSET($B$23,4,0,1,1))</f>
        <v>27</v>
      </c>
      <c r="Y54" s="123" t="e">
        <f>ROUND(IF(P54="EUR",(U54-W54),(U54-(V54/$L$13))),2)</f>
        <v>#DIV/0!</v>
      </c>
      <c r="Z54" s="123" t="e">
        <f>Y54</f>
        <v>#DIV/0!</v>
      </c>
      <c r="AA54" s="124"/>
    </row>
    <row r="55" spans="1:27" ht="15">
      <c r="A55" s="299"/>
      <c r="B55" s="128"/>
      <c r="C55" s="129"/>
      <c r="D55" s="300" t="s">
        <v>106</v>
      </c>
      <c r="E55" s="301"/>
      <c r="F55" s="301"/>
      <c r="G55" s="301"/>
      <c r="H55" s="301"/>
      <c r="I55" s="301"/>
      <c r="J55" s="301"/>
      <c r="K55" s="301"/>
      <c r="L55" s="301"/>
      <c r="M55" s="301"/>
      <c r="N55" s="301"/>
      <c r="O55" s="301"/>
      <c r="P55" s="301"/>
      <c r="Q55" s="301"/>
      <c r="R55" s="301"/>
      <c r="S55" s="302"/>
      <c r="T55" s="130">
        <f>SUM(T54:T54)</f>
        <v>0</v>
      </c>
      <c r="U55" s="131" t="e">
        <f>SUM(U54:U54)</f>
        <v>#DIV/0!</v>
      </c>
      <c r="V55" s="130">
        <f>SUM(V54:V54)</f>
        <v>0</v>
      </c>
      <c r="W55" s="132">
        <f>SUM(W54:W54)</f>
        <v>0</v>
      </c>
      <c r="X55" s="133"/>
      <c r="Y55" s="132" t="e">
        <f>SUM(Y54:Y54)</f>
        <v>#DIV/0!</v>
      </c>
      <c r="Z55" s="132" t="e">
        <f>SUM(Z54:Z54)</f>
        <v>#DIV/0!</v>
      </c>
      <c r="AA55" s="297"/>
    </row>
    <row r="56" spans="1:27" ht="15">
      <c r="A56" s="136"/>
      <c r="B56" s="137"/>
      <c r="C56" s="129"/>
      <c r="D56" s="300" t="s">
        <v>81</v>
      </c>
      <c r="E56" s="301"/>
      <c r="F56" s="301"/>
      <c r="G56" s="301"/>
      <c r="H56" s="301"/>
      <c r="I56" s="301"/>
      <c r="J56" s="301"/>
      <c r="K56" s="301"/>
      <c r="L56" s="301"/>
      <c r="M56" s="301"/>
      <c r="N56" s="301"/>
      <c r="O56" s="301"/>
      <c r="P56" s="301"/>
      <c r="Q56" s="301"/>
      <c r="R56" s="301"/>
      <c r="S56" s="302"/>
      <c r="T56" s="138">
        <f>T44+T53+T55</f>
        <v>0</v>
      </c>
      <c r="U56" s="139" t="e">
        <f>SUM(U44+U53+U55)</f>
        <v>#DIV/0!</v>
      </c>
      <c r="V56" s="130">
        <f>V44+V53+V55</f>
        <v>0</v>
      </c>
      <c r="W56" s="132">
        <f>W44+W53+W55</f>
        <v>0</v>
      </c>
      <c r="X56" s="133"/>
      <c r="Y56" s="132" t="e">
        <f>Y44+Y53+Y55</f>
        <v>#DIV/0!</v>
      </c>
      <c r="Z56" s="132" t="e">
        <f>Z44+Z53+Z55</f>
        <v>#DIV/0!</v>
      </c>
      <c r="AA56" s="297"/>
    </row>
    <row r="57" spans="1:27" ht="15">
      <c r="A57" s="299" t="s">
        <v>73</v>
      </c>
      <c r="B57" s="134">
        <f ca="1">ROW()-ROW(OFFSET($B$23,6,0,1,1))</f>
        <v>28</v>
      </c>
      <c r="C57" s="59"/>
      <c r="D57" s="60"/>
      <c r="E57" s="54"/>
      <c r="F57" s="55">
        <f aca="true" t="shared" si="15" ref="F57:F65">$I$4</f>
        <v>0</v>
      </c>
      <c r="G57" s="188"/>
      <c r="H57" s="188"/>
      <c r="I57" s="189" t="s">
        <v>57</v>
      </c>
      <c r="J57" s="204"/>
      <c r="K57" s="204"/>
      <c r="L57" s="205"/>
      <c r="M57" s="206"/>
      <c r="N57" s="56"/>
      <c r="O57" s="56"/>
      <c r="P57" s="189" t="s">
        <v>58</v>
      </c>
      <c r="Q57" s="57"/>
      <c r="R57" s="207"/>
      <c r="S57" s="135">
        <f>IF($G$12="ANO",IF($G$13="ANO",Q57,SUM(Q57:R57)),SUM(Q57:R57))</f>
        <v>0</v>
      </c>
      <c r="T57" s="187"/>
      <c r="U57" s="120" t="e">
        <f>ROUND(IF(P57="EUR",S57,(S57/$L$13)),2)</f>
        <v>#DIV/0!</v>
      </c>
      <c r="V57" s="121"/>
      <c r="W57" s="122"/>
      <c r="X57" s="118">
        <f ca="1">ROW()-ROW(OFFSET($B$23,6,0,1,1))</f>
        <v>28</v>
      </c>
      <c r="Y57" s="123" t="e">
        <f aca="true" t="shared" si="16" ref="Y57:Y65">ROUND(IF(P57="EUR",(U57-W57),(U57-(V57/$L$13))),2)</f>
        <v>#DIV/0!</v>
      </c>
      <c r="Z57" s="123" t="e">
        <f>Y57</f>
        <v>#DIV/0!</v>
      </c>
      <c r="AA57" s="124"/>
    </row>
    <row r="58" spans="1:27" ht="15">
      <c r="A58" s="299"/>
      <c r="B58" s="117">
        <f aca="true" ca="1" t="shared" si="17" ref="B58:B65">ROW()-ROW(OFFSET($B$23,6,0,1,1))</f>
        <v>29</v>
      </c>
      <c r="C58" s="39"/>
      <c r="D58" s="10"/>
      <c r="E58" s="9"/>
      <c r="F58" s="40">
        <f t="shared" si="15"/>
        <v>0</v>
      </c>
      <c r="G58" s="34"/>
      <c r="H58" s="34"/>
      <c r="I58" s="183" t="s">
        <v>57</v>
      </c>
      <c r="J58" s="208"/>
      <c r="K58" s="208"/>
      <c r="L58" s="209"/>
      <c r="M58" s="210"/>
      <c r="N58" s="7"/>
      <c r="O58" s="7"/>
      <c r="P58" s="183" t="s">
        <v>58</v>
      </c>
      <c r="Q58" s="35"/>
      <c r="R58" s="186"/>
      <c r="S58" s="119">
        <f aca="true" t="shared" si="18" ref="S58:S64">IF($G$12="ANO",IF($G$13="ANO",Q58,SUM(Q58:R58)),SUM(Q58:R58))</f>
        <v>0</v>
      </c>
      <c r="T58" s="187"/>
      <c r="U58" s="120" t="e">
        <f aca="true" t="shared" si="19" ref="U58:U64">ROUND(IF(P58="EUR",S58,(S58/$L$13)),2)</f>
        <v>#DIV/0!</v>
      </c>
      <c r="V58" s="121"/>
      <c r="W58" s="122"/>
      <c r="X58" s="118">
        <f aca="true" ca="1" t="shared" si="20" ref="X58:X65">ROW()-ROW(OFFSET($B$23,6,0,1,1))</f>
        <v>29</v>
      </c>
      <c r="Y58" s="123" t="e">
        <f t="shared" si="16"/>
        <v>#DIV/0!</v>
      </c>
      <c r="Z58" s="123" t="e">
        <f aca="true" t="shared" si="21" ref="Z58:Z64">Y58</f>
        <v>#DIV/0!</v>
      </c>
      <c r="AA58" s="124"/>
    </row>
    <row r="59" spans="1:27" ht="15">
      <c r="A59" s="299"/>
      <c r="B59" s="117">
        <f ca="1" t="shared" si="17"/>
        <v>30</v>
      </c>
      <c r="C59" s="39"/>
      <c r="D59" s="10"/>
      <c r="E59" s="9"/>
      <c r="F59" s="40">
        <f t="shared" si="15"/>
        <v>0</v>
      </c>
      <c r="G59" s="34"/>
      <c r="H59" s="34"/>
      <c r="I59" s="183" t="s">
        <v>57</v>
      </c>
      <c r="J59" s="208"/>
      <c r="K59" s="208"/>
      <c r="L59" s="209"/>
      <c r="M59" s="210"/>
      <c r="N59" s="7"/>
      <c r="O59" s="7"/>
      <c r="P59" s="183" t="s">
        <v>58</v>
      </c>
      <c r="Q59" s="35"/>
      <c r="R59" s="186"/>
      <c r="S59" s="119">
        <f t="shared" si="18"/>
        <v>0</v>
      </c>
      <c r="T59" s="187"/>
      <c r="U59" s="120" t="e">
        <f t="shared" si="19"/>
        <v>#DIV/0!</v>
      </c>
      <c r="V59" s="121"/>
      <c r="W59" s="122"/>
      <c r="X59" s="118">
        <f ca="1" t="shared" si="20"/>
        <v>30</v>
      </c>
      <c r="Y59" s="123" t="e">
        <f t="shared" si="16"/>
        <v>#DIV/0!</v>
      </c>
      <c r="Z59" s="123" t="e">
        <f t="shared" si="21"/>
        <v>#DIV/0!</v>
      </c>
      <c r="AA59" s="124"/>
    </row>
    <row r="60" spans="1:27" ht="15">
      <c r="A60" s="299"/>
      <c r="B60" s="117">
        <f ca="1" t="shared" si="17"/>
        <v>31</v>
      </c>
      <c r="C60" s="39"/>
      <c r="D60" s="10"/>
      <c r="E60" s="9"/>
      <c r="F60" s="40">
        <f t="shared" si="15"/>
        <v>0</v>
      </c>
      <c r="G60" s="34"/>
      <c r="H60" s="34"/>
      <c r="I60" s="183" t="s">
        <v>57</v>
      </c>
      <c r="J60" s="208"/>
      <c r="K60" s="208"/>
      <c r="L60" s="209"/>
      <c r="M60" s="210"/>
      <c r="N60" s="7"/>
      <c r="O60" s="7"/>
      <c r="P60" s="183" t="s">
        <v>58</v>
      </c>
      <c r="Q60" s="35"/>
      <c r="R60" s="186"/>
      <c r="S60" s="119">
        <f t="shared" si="18"/>
        <v>0</v>
      </c>
      <c r="T60" s="187"/>
      <c r="U60" s="120" t="e">
        <f t="shared" si="19"/>
        <v>#DIV/0!</v>
      </c>
      <c r="V60" s="121"/>
      <c r="W60" s="122"/>
      <c r="X60" s="118">
        <f ca="1" t="shared" si="20"/>
        <v>31</v>
      </c>
      <c r="Y60" s="123" t="e">
        <f t="shared" si="16"/>
        <v>#DIV/0!</v>
      </c>
      <c r="Z60" s="123" t="e">
        <f t="shared" si="21"/>
        <v>#DIV/0!</v>
      </c>
      <c r="AA60" s="124"/>
    </row>
    <row r="61" spans="1:27" ht="15">
      <c r="A61" s="299"/>
      <c r="B61" s="117">
        <f ca="1" t="shared" si="17"/>
        <v>32</v>
      </c>
      <c r="C61" s="39"/>
      <c r="D61" s="10"/>
      <c r="E61" s="9"/>
      <c r="F61" s="40">
        <f t="shared" si="15"/>
        <v>0</v>
      </c>
      <c r="G61" s="34"/>
      <c r="H61" s="34"/>
      <c r="I61" s="183" t="s">
        <v>57</v>
      </c>
      <c r="J61" s="208"/>
      <c r="K61" s="208"/>
      <c r="L61" s="209"/>
      <c r="M61" s="210"/>
      <c r="N61" s="7"/>
      <c r="O61" s="7"/>
      <c r="P61" s="183" t="s">
        <v>58</v>
      </c>
      <c r="Q61" s="35"/>
      <c r="R61" s="186"/>
      <c r="S61" s="119">
        <f t="shared" si="18"/>
        <v>0</v>
      </c>
      <c r="T61" s="187"/>
      <c r="U61" s="120" t="e">
        <f t="shared" si="19"/>
        <v>#DIV/0!</v>
      </c>
      <c r="V61" s="121"/>
      <c r="W61" s="122"/>
      <c r="X61" s="118">
        <f ca="1" t="shared" si="20"/>
        <v>32</v>
      </c>
      <c r="Y61" s="123" t="e">
        <f t="shared" si="16"/>
        <v>#DIV/0!</v>
      </c>
      <c r="Z61" s="123" t="e">
        <f t="shared" si="21"/>
        <v>#DIV/0!</v>
      </c>
      <c r="AA61" s="124"/>
    </row>
    <row r="62" spans="1:27" ht="15">
      <c r="A62" s="299"/>
      <c r="B62" s="117">
        <f ca="1" t="shared" si="17"/>
        <v>33</v>
      </c>
      <c r="C62" s="39"/>
      <c r="D62" s="10"/>
      <c r="E62" s="9"/>
      <c r="F62" s="40">
        <f t="shared" si="15"/>
        <v>0</v>
      </c>
      <c r="G62" s="34"/>
      <c r="H62" s="34"/>
      <c r="I62" s="183" t="s">
        <v>57</v>
      </c>
      <c r="J62" s="208"/>
      <c r="K62" s="208"/>
      <c r="L62" s="209"/>
      <c r="M62" s="210"/>
      <c r="N62" s="7"/>
      <c r="O62" s="7"/>
      <c r="P62" s="183" t="s">
        <v>58</v>
      </c>
      <c r="Q62" s="35"/>
      <c r="R62" s="186"/>
      <c r="S62" s="119">
        <f t="shared" si="18"/>
        <v>0</v>
      </c>
      <c r="T62" s="187"/>
      <c r="U62" s="120" t="e">
        <f t="shared" si="19"/>
        <v>#DIV/0!</v>
      </c>
      <c r="V62" s="121"/>
      <c r="W62" s="122"/>
      <c r="X62" s="118">
        <f ca="1" t="shared" si="20"/>
        <v>33</v>
      </c>
      <c r="Y62" s="123" t="e">
        <f t="shared" si="16"/>
        <v>#DIV/0!</v>
      </c>
      <c r="Z62" s="123" t="e">
        <f t="shared" si="21"/>
        <v>#DIV/0!</v>
      </c>
      <c r="AA62" s="124"/>
    </row>
    <row r="63" spans="1:27" ht="15">
      <c r="A63" s="299"/>
      <c r="B63" s="117">
        <f ca="1" t="shared" si="17"/>
        <v>34</v>
      </c>
      <c r="C63" s="39"/>
      <c r="D63" s="10"/>
      <c r="E63" s="9"/>
      <c r="F63" s="40">
        <f t="shared" si="15"/>
        <v>0</v>
      </c>
      <c r="G63" s="34"/>
      <c r="H63" s="34"/>
      <c r="I63" s="183" t="s">
        <v>57</v>
      </c>
      <c r="J63" s="208"/>
      <c r="K63" s="208"/>
      <c r="L63" s="209"/>
      <c r="M63" s="210"/>
      <c r="N63" s="7"/>
      <c r="O63" s="7"/>
      <c r="P63" s="183" t="s">
        <v>58</v>
      </c>
      <c r="Q63" s="35"/>
      <c r="R63" s="186"/>
      <c r="S63" s="119">
        <f t="shared" si="18"/>
        <v>0</v>
      </c>
      <c r="T63" s="187"/>
      <c r="U63" s="120" t="e">
        <f t="shared" si="19"/>
        <v>#DIV/0!</v>
      </c>
      <c r="V63" s="121"/>
      <c r="W63" s="122"/>
      <c r="X63" s="118">
        <f ca="1" t="shared" si="20"/>
        <v>34</v>
      </c>
      <c r="Y63" s="123" t="e">
        <f t="shared" si="16"/>
        <v>#DIV/0!</v>
      </c>
      <c r="Z63" s="123" t="e">
        <f t="shared" si="21"/>
        <v>#DIV/0!</v>
      </c>
      <c r="AA63" s="124"/>
    </row>
    <row r="64" spans="1:27" ht="15">
      <c r="A64" s="299"/>
      <c r="B64" s="117">
        <f ca="1" t="shared" si="17"/>
        <v>35</v>
      </c>
      <c r="C64" s="39"/>
      <c r="D64" s="10"/>
      <c r="E64" s="9"/>
      <c r="F64" s="40">
        <f t="shared" si="15"/>
        <v>0</v>
      </c>
      <c r="G64" s="34"/>
      <c r="H64" s="34"/>
      <c r="I64" s="183" t="s">
        <v>57</v>
      </c>
      <c r="J64" s="208"/>
      <c r="K64" s="208"/>
      <c r="L64" s="209"/>
      <c r="M64" s="210"/>
      <c r="N64" s="7"/>
      <c r="O64" s="7"/>
      <c r="P64" s="183" t="s">
        <v>58</v>
      </c>
      <c r="Q64" s="35"/>
      <c r="R64" s="186"/>
      <c r="S64" s="119">
        <f t="shared" si="18"/>
        <v>0</v>
      </c>
      <c r="T64" s="187"/>
      <c r="U64" s="120" t="e">
        <f t="shared" si="19"/>
        <v>#DIV/0!</v>
      </c>
      <c r="V64" s="121"/>
      <c r="W64" s="122"/>
      <c r="X64" s="118">
        <f ca="1" t="shared" si="20"/>
        <v>35</v>
      </c>
      <c r="Y64" s="123" t="e">
        <f t="shared" si="16"/>
        <v>#DIV/0!</v>
      </c>
      <c r="Z64" s="123" t="e">
        <f t="shared" si="21"/>
        <v>#DIV/0!</v>
      </c>
      <c r="AA64" s="124"/>
    </row>
    <row r="65" spans="1:27" ht="15">
      <c r="A65" s="299"/>
      <c r="B65" s="125">
        <f ca="1" t="shared" si="17"/>
        <v>36</v>
      </c>
      <c r="C65" s="42"/>
      <c r="D65" s="43"/>
      <c r="E65" s="44"/>
      <c r="F65" s="45">
        <f t="shared" si="15"/>
        <v>0</v>
      </c>
      <c r="G65" s="197"/>
      <c r="H65" s="197"/>
      <c r="I65" s="198" t="s">
        <v>57</v>
      </c>
      <c r="J65" s="199"/>
      <c r="K65" s="199"/>
      <c r="L65" s="196"/>
      <c r="M65" s="200"/>
      <c r="N65" s="202"/>
      <c r="O65" s="202"/>
      <c r="P65" s="198" t="s">
        <v>58</v>
      </c>
      <c r="Q65" s="51"/>
      <c r="R65" s="218"/>
      <c r="S65" s="127">
        <f>IF($G$12="ANO",IF($G$13="ANO",Q65,SUM(Q65:R65)),SUM(Q65:R65))</f>
        <v>0</v>
      </c>
      <c r="T65" s="187"/>
      <c r="U65" s="120" t="e">
        <f>ROUND(IF(P65="EUR",S65,(S65/$L$13)),2)</f>
        <v>#DIV/0!</v>
      </c>
      <c r="V65" s="121"/>
      <c r="W65" s="122"/>
      <c r="X65" s="118">
        <f ca="1" t="shared" si="20"/>
        <v>36</v>
      </c>
      <c r="Y65" s="123" t="e">
        <f t="shared" si="16"/>
        <v>#DIV/0!</v>
      </c>
      <c r="Z65" s="123" t="e">
        <f>Y65</f>
        <v>#DIV/0!</v>
      </c>
      <c r="AA65" s="124"/>
    </row>
    <row r="66" spans="1:27" ht="15">
      <c r="A66" s="299"/>
      <c r="B66" s="128"/>
      <c r="C66" s="129"/>
      <c r="D66" s="373" t="s">
        <v>79</v>
      </c>
      <c r="E66" s="374"/>
      <c r="F66" s="374"/>
      <c r="G66" s="374"/>
      <c r="H66" s="374"/>
      <c r="I66" s="374"/>
      <c r="J66" s="374"/>
      <c r="K66" s="374"/>
      <c r="L66" s="374"/>
      <c r="M66" s="374"/>
      <c r="N66" s="374"/>
      <c r="O66" s="374"/>
      <c r="P66" s="374"/>
      <c r="Q66" s="374"/>
      <c r="R66" s="374"/>
      <c r="S66" s="375"/>
      <c r="T66" s="241">
        <f>SUM(T57:T65)</f>
        <v>0</v>
      </c>
      <c r="U66" s="131" t="e">
        <f>SUM(U57:U65)</f>
        <v>#DIV/0!</v>
      </c>
      <c r="V66" s="130">
        <f>SUM(V57:V65)</f>
        <v>0</v>
      </c>
      <c r="W66" s="132">
        <f>SUM(W57:W65)</f>
        <v>0</v>
      </c>
      <c r="X66" s="133"/>
      <c r="Y66" s="132" t="e">
        <f>SUM(Y57:Y65)</f>
        <v>#DIV/0!</v>
      </c>
      <c r="Z66" s="132" t="e">
        <f>SUM(Z57:Z65)</f>
        <v>#DIV/0!</v>
      </c>
      <c r="AA66" s="297"/>
    </row>
    <row r="67" spans="1:27" ht="15">
      <c r="A67" s="299" t="s">
        <v>74</v>
      </c>
      <c r="B67" s="134">
        <f ca="1">ROW()-ROW(OFFSET($B$23,7,0,1,1))</f>
        <v>37</v>
      </c>
      <c r="C67" s="59"/>
      <c r="D67" s="60"/>
      <c r="E67" s="54"/>
      <c r="F67" s="55">
        <f>$I$4</f>
        <v>0</v>
      </c>
      <c r="G67" s="226"/>
      <c r="H67" s="204"/>
      <c r="I67" s="189" t="s">
        <v>57</v>
      </c>
      <c r="J67" s="227"/>
      <c r="K67" s="227"/>
      <c r="L67" s="228"/>
      <c r="M67" s="229"/>
      <c r="N67" s="230"/>
      <c r="O67" s="230"/>
      <c r="P67" s="189" t="s">
        <v>58</v>
      </c>
      <c r="Q67" s="231"/>
      <c r="R67" s="192"/>
      <c r="S67" s="135">
        <f>IF($G$12="ANO",IF($G$13="ANO",Q67,SUM(Q67:R67)),SUM(Q67:R67))</f>
        <v>0</v>
      </c>
      <c r="T67" s="187"/>
      <c r="U67" s="120" t="e">
        <f>ROUND(IF(P67="EUR",S67,(S67/$L$13)),2)</f>
        <v>#DIV/0!</v>
      </c>
      <c r="V67" s="121"/>
      <c r="W67" s="122"/>
      <c r="X67" s="118">
        <f ca="1">ROW()-ROW(OFFSET($B$23,7,0,1,1))</f>
        <v>37</v>
      </c>
      <c r="Y67" s="123" t="e">
        <f>ROUND(IF(P67="EUR",(U67-W67),(U67-(V67/$L$13))),2)</f>
        <v>#DIV/0!</v>
      </c>
      <c r="Z67" s="123" t="e">
        <f>Y67</f>
        <v>#DIV/0!</v>
      </c>
      <c r="AA67" s="124"/>
    </row>
    <row r="68" spans="1:27" ht="15">
      <c r="A68" s="299"/>
      <c r="B68" s="117">
        <f ca="1">ROW()-ROW(OFFSET($B$23,7,0,1,1))</f>
        <v>38</v>
      </c>
      <c r="C68" s="39"/>
      <c r="D68" s="10"/>
      <c r="E68" s="9"/>
      <c r="F68" s="40">
        <f>$I$4</f>
        <v>0</v>
      </c>
      <c r="G68" s="5"/>
      <c r="H68" s="208"/>
      <c r="I68" s="183" t="s">
        <v>57</v>
      </c>
      <c r="J68" s="232"/>
      <c r="K68" s="232"/>
      <c r="L68" s="233"/>
      <c r="M68" s="234"/>
      <c r="N68" s="235"/>
      <c r="O68" s="235"/>
      <c r="P68" s="183" t="s">
        <v>58</v>
      </c>
      <c r="Q68" s="36"/>
      <c r="R68" s="187"/>
      <c r="S68" s="119">
        <f>IF($G$12="ANO",IF($G$13="ANO",Q68,SUM(Q68:R68)),SUM(Q68:R68))</f>
        <v>0</v>
      </c>
      <c r="T68" s="187"/>
      <c r="U68" s="120" t="e">
        <f>ROUND(IF(P68="EUR",S68,(S68/$L$13)),2)</f>
        <v>#DIV/0!</v>
      </c>
      <c r="V68" s="121"/>
      <c r="W68" s="122"/>
      <c r="X68" s="118">
        <f ca="1">ROW()-ROW(OFFSET($B$23,7,0,1,1))</f>
        <v>38</v>
      </c>
      <c r="Y68" s="123" t="e">
        <f>ROUND(IF(P68="EUR",(U68-W68),(U68-(V68/$L$13))),2)</f>
        <v>#DIV/0!</v>
      </c>
      <c r="Z68" s="123" t="e">
        <f>Y68</f>
        <v>#DIV/0!</v>
      </c>
      <c r="AA68" s="124"/>
    </row>
    <row r="69" spans="1:27" ht="15">
      <c r="A69" s="299"/>
      <c r="B69" s="117">
        <f ca="1">ROW()-ROW(OFFSET($B$23,7,0,1,1))</f>
        <v>39</v>
      </c>
      <c r="C69" s="39"/>
      <c r="D69" s="10"/>
      <c r="E69" s="9"/>
      <c r="F69" s="40">
        <f>$I$4</f>
        <v>0</v>
      </c>
      <c r="G69" s="5"/>
      <c r="H69" s="208"/>
      <c r="I69" s="183" t="s">
        <v>57</v>
      </c>
      <c r="J69" s="232"/>
      <c r="K69" s="232"/>
      <c r="L69" s="233"/>
      <c r="M69" s="234"/>
      <c r="N69" s="235"/>
      <c r="O69" s="235"/>
      <c r="P69" s="183" t="s">
        <v>58</v>
      </c>
      <c r="Q69" s="36"/>
      <c r="R69" s="187"/>
      <c r="S69" s="119">
        <f>IF($G$12="ANO",IF($G$13="ANO",Q69,SUM(Q69:R69)),SUM(Q69:R69))</f>
        <v>0</v>
      </c>
      <c r="T69" s="187"/>
      <c r="U69" s="120" t="e">
        <f>ROUND(IF(P69="EUR",S69,(S69/$L$13)),2)</f>
        <v>#DIV/0!</v>
      </c>
      <c r="V69" s="121"/>
      <c r="W69" s="122"/>
      <c r="X69" s="118">
        <f ca="1">ROW()-ROW(OFFSET($B$23,7,0,1,1))</f>
        <v>39</v>
      </c>
      <c r="Y69" s="123" t="e">
        <f>ROUND(IF(P69="EUR",(U69-W69),(U69-(V69/$L$13))),2)</f>
        <v>#DIV/0!</v>
      </c>
      <c r="Z69" s="123" t="e">
        <f>Y69</f>
        <v>#DIV/0!</v>
      </c>
      <c r="AA69" s="124"/>
    </row>
    <row r="70" spans="1:27" ht="15">
      <c r="A70" s="299"/>
      <c r="B70" s="117">
        <f ca="1">ROW()-ROW(OFFSET($B$23,7,0,1,1))</f>
        <v>40</v>
      </c>
      <c r="C70" s="39"/>
      <c r="D70" s="10"/>
      <c r="E70" s="9"/>
      <c r="F70" s="40">
        <f>$I$4</f>
        <v>0</v>
      </c>
      <c r="G70" s="5"/>
      <c r="H70" s="208"/>
      <c r="I70" s="183" t="s">
        <v>57</v>
      </c>
      <c r="J70" s="232"/>
      <c r="K70" s="232"/>
      <c r="L70" s="233"/>
      <c r="M70" s="234"/>
      <c r="N70" s="235"/>
      <c r="O70" s="235"/>
      <c r="P70" s="183" t="s">
        <v>58</v>
      </c>
      <c r="Q70" s="36"/>
      <c r="R70" s="187"/>
      <c r="S70" s="119">
        <f>IF($G$12="ANO",IF($G$13="ANO",Q70,SUM(Q70:R70)),SUM(Q70:R70))</f>
        <v>0</v>
      </c>
      <c r="T70" s="187"/>
      <c r="U70" s="120" t="e">
        <f>ROUND(IF(P70="EUR",S70,(S70/$L$13)),2)</f>
        <v>#DIV/0!</v>
      </c>
      <c r="V70" s="121"/>
      <c r="W70" s="122"/>
      <c r="X70" s="118">
        <f ca="1">ROW()-ROW(OFFSET($B$23,7,0,1,1))</f>
        <v>40</v>
      </c>
      <c r="Y70" s="123" t="e">
        <f>ROUND(IF(P70="EUR",(U70-W70),(U70-(V70/$L$13))),2)</f>
        <v>#DIV/0!</v>
      </c>
      <c r="Z70" s="123" t="e">
        <f>Y70</f>
        <v>#DIV/0!</v>
      </c>
      <c r="AA70" s="124"/>
    </row>
    <row r="71" spans="1:27" ht="15">
      <c r="A71" s="299"/>
      <c r="B71" s="125">
        <f ca="1">ROW()-ROW(OFFSET($B$23,7,0,1,1))</f>
        <v>41</v>
      </c>
      <c r="C71" s="140"/>
      <c r="D71" s="43"/>
      <c r="E71" s="44"/>
      <c r="F71" s="45">
        <f>$I$4</f>
        <v>0</v>
      </c>
      <c r="G71" s="236"/>
      <c r="H71" s="199"/>
      <c r="I71" s="198" t="s">
        <v>57</v>
      </c>
      <c r="J71" s="237"/>
      <c r="K71" s="237"/>
      <c r="L71" s="238"/>
      <c r="M71" s="201"/>
      <c r="N71" s="239"/>
      <c r="O71" s="239"/>
      <c r="P71" s="198" t="s">
        <v>58</v>
      </c>
      <c r="Q71" s="240"/>
      <c r="R71" s="203"/>
      <c r="S71" s="127">
        <f>IF($G$12="ANO",IF($G$13="ANO",Q71,SUM(Q71:R71)),SUM(Q71:R71))</f>
        <v>0</v>
      </c>
      <c r="T71" s="187"/>
      <c r="U71" s="120" t="e">
        <f>ROUND(IF(P71="EUR",S71,(S71/$L$13)),2)</f>
        <v>#DIV/0!</v>
      </c>
      <c r="V71" s="121"/>
      <c r="W71" s="122"/>
      <c r="X71" s="118">
        <f ca="1">ROW()-ROW(OFFSET($B$23,7,0,1,1))</f>
        <v>41</v>
      </c>
      <c r="Y71" s="123" t="e">
        <f>ROUND(IF(P71="EUR",(U71-W71),(U71-(V71/$L$13))),2)</f>
        <v>#DIV/0!</v>
      </c>
      <c r="Z71" s="123" t="e">
        <f>Y71</f>
        <v>#DIV/0!</v>
      </c>
      <c r="AA71" s="124"/>
    </row>
    <row r="72" spans="1:27" ht="15">
      <c r="A72" s="299"/>
      <c r="B72" s="128"/>
      <c r="C72" s="129"/>
      <c r="D72" s="300" t="s">
        <v>78</v>
      </c>
      <c r="E72" s="301"/>
      <c r="F72" s="301"/>
      <c r="G72" s="301"/>
      <c r="H72" s="301"/>
      <c r="I72" s="301"/>
      <c r="J72" s="301"/>
      <c r="K72" s="301"/>
      <c r="L72" s="301"/>
      <c r="M72" s="301"/>
      <c r="N72" s="301"/>
      <c r="O72" s="301"/>
      <c r="P72" s="301"/>
      <c r="Q72" s="301"/>
      <c r="R72" s="301"/>
      <c r="S72" s="302"/>
      <c r="T72" s="130">
        <f>SUM(T67:T71)</f>
        <v>0</v>
      </c>
      <c r="U72" s="131" t="e">
        <f>SUM(U67:U71)</f>
        <v>#DIV/0!</v>
      </c>
      <c r="V72" s="130">
        <f>SUM(V67:V71)</f>
        <v>0</v>
      </c>
      <c r="W72" s="132">
        <f>SUM(W67:W71)</f>
        <v>0</v>
      </c>
      <c r="X72" s="133"/>
      <c r="Y72" s="132" t="e">
        <f>SUM(Y67:Y71)</f>
        <v>#DIV/0!</v>
      </c>
      <c r="Z72" s="132" t="e">
        <f>SUM(Z67:Z71)</f>
        <v>#DIV/0!</v>
      </c>
      <c r="AA72" s="297"/>
    </row>
    <row r="73" spans="1:27" ht="15.75" thickBot="1">
      <c r="A73" s="136"/>
      <c r="B73" s="142"/>
      <c r="C73" s="143"/>
      <c r="D73" s="370" t="s">
        <v>82</v>
      </c>
      <c r="E73" s="371"/>
      <c r="F73" s="371"/>
      <c r="G73" s="371"/>
      <c r="H73" s="371"/>
      <c r="I73" s="371"/>
      <c r="J73" s="371"/>
      <c r="K73" s="371"/>
      <c r="L73" s="371"/>
      <c r="M73" s="371"/>
      <c r="N73" s="371"/>
      <c r="O73" s="371"/>
      <c r="P73" s="371"/>
      <c r="Q73" s="371"/>
      <c r="R73" s="371"/>
      <c r="S73" s="372"/>
      <c r="T73" s="144">
        <f>T66+T72</f>
        <v>0</v>
      </c>
      <c r="U73" s="145" t="e">
        <f>U66+U72</f>
        <v>#DIV/0!</v>
      </c>
      <c r="V73" s="146">
        <f>V66+V72</f>
        <v>0</v>
      </c>
      <c r="W73" s="147">
        <f>W66+W72</f>
        <v>0</v>
      </c>
      <c r="X73" s="148"/>
      <c r="Y73" s="147" t="e">
        <f>Y66+Y72</f>
        <v>#DIV/0!</v>
      </c>
      <c r="Z73" s="147" t="e">
        <f>Z66+Z72</f>
        <v>#DIV/0!</v>
      </c>
      <c r="AA73" s="298"/>
    </row>
    <row r="74" spans="3:27" ht="31.5" customHeight="1" thickBot="1">
      <c r="C74" s="149"/>
      <c r="D74" s="149"/>
      <c r="E74" s="149"/>
      <c r="F74" s="149"/>
      <c r="G74" s="149"/>
      <c r="H74" s="149"/>
      <c r="I74" s="149"/>
      <c r="J74" s="150"/>
      <c r="K74" s="150"/>
      <c r="L74" s="150"/>
      <c r="M74" s="150"/>
      <c r="N74" s="150"/>
      <c r="O74" s="151"/>
      <c r="P74" s="151"/>
      <c r="Q74" s="151"/>
      <c r="R74" s="151"/>
      <c r="S74" s="151"/>
      <c r="T74" s="151"/>
      <c r="U74" s="152"/>
      <c r="V74" s="369"/>
      <c r="W74" s="369"/>
      <c r="X74" s="152"/>
      <c r="Y74" s="152"/>
      <c r="Z74" s="152"/>
      <c r="AA74" s="152"/>
    </row>
    <row r="75" spans="3:27" ht="16.5" thickBot="1">
      <c r="C75" s="153" t="s">
        <v>94</v>
      </c>
      <c r="D75" s="154"/>
      <c r="E75" s="154"/>
      <c r="F75" s="154"/>
      <c r="G75" s="154"/>
      <c r="H75" s="154"/>
      <c r="I75" s="155" t="s">
        <v>57</v>
      </c>
      <c r="J75" s="41" t="s">
        <v>85</v>
      </c>
      <c r="K75" s="384" t="s">
        <v>83</v>
      </c>
      <c r="L75" s="385"/>
      <c r="M75" s="385"/>
      <c r="N75" s="386"/>
      <c r="O75" s="2">
        <v>0</v>
      </c>
      <c r="P75" s="156" t="s">
        <v>84</v>
      </c>
      <c r="Q75" s="157"/>
      <c r="R75" s="157"/>
      <c r="S75" s="157"/>
      <c r="T75" s="158"/>
      <c r="U75" s="159">
        <f>ROUND(IF(J75="ANO",(O75/100)*_xlfn.SUMIFS(U24:U73,C24:C73,"&lt;&gt;",C24:C73,"&lt;&gt;1.1*",C24:C73,"&lt;&gt;1.2*",C24:C73,"&lt;&gt;2.4*"),0),2)</f>
        <v>0</v>
      </c>
      <c r="V75" s="160"/>
      <c r="W75" s="161"/>
      <c r="X75" s="162" t="s">
        <v>59</v>
      </c>
      <c r="Y75" s="159">
        <f>ROUND(IF(J75="ANO",(O75/100)*_xlfn.SUMIFS(Y24:Y73,C24:C73,"&lt;&gt;",C24:C73,"&lt;&gt;1.1*",C24:C73,"&lt;&gt;1.2*",C24:C73,"&lt;&gt;2.4*"),0),2)</f>
        <v>0</v>
      </c>
      <c r="Z75" s="159">
        <f>ROUND(IF(J75="ANO",(O75/100)*_xlfn.SUMIFS(Z24:Z73,C24:C73,"&lt;&gt;",C24:C73,"&lt;&gt;1.1*",C24:C73,"&lt;&gt;1.2*",C24:C73,"&lt;&gt;2.4*"),0),2)</f>
        <v>0</v>
      </c>
      <c r="AA75" s="152"/>
    </row>
    <row r="76" spans="3:27" ht="16.5" thickBot="1">
      <c r="C76" s="153" t="s">
        <v>95</v>
      </c>
      <c r="D76" s="154"/>
      <c r="E76" s="154"/>
      <c r="F76" s="154"/>
      <c r="G76" s="154"/>
      <c r="H76" s="154"/>
      <c r="I76" s="155" t="s">
        <v>57</v>
      </c>
      <c r="J76" s="8" t="s">
        <v>85</v>
      </c>
      <c r="K76" s="163"/>
      <c r="L76" s="163"/>
      <c r="M76" s="163"/>
      <c r="N76" s="163"/>
      <c r="O76" s="163"/>
      <c r="P76" s="164"/>
      <c r="Q76" s="164"/>
      <c r="R76" s="164"/>
      <c r="S76" s="164"/>
      <c r="T76" s="165"/>
      <c r="U76" s="159">
        <f>ROUND(IF(J76="NE",0,IF(J75="ANO",0.15*U75,0.15*U33)),2)</f>
        <v>0</v>
      </c>
      <c r="V76" s="166"/>
      <c r="W76" s="167"/>
      <c r="X76" s="162" t="s">
        <v>59</v>
      </c>
      <c r="Y76" s="159">
        <f>ROUND(IF(J76="NE",0,IF(J75="ANO",0.15*Y75,0.15*Y33)),2)</f>
        <v>0</v>
      </c>
      <c r="Z76" s="159">
        <f>ROUND(IF(J76="NE",0,IF(J75="ANO",0.15*Z75,0.15*Z33)),2)</f>
        <v>0</v>
      </c>
      <c r="AA76" s="152"/>
    </row>
    <row r="77" spans="3:27" ht="16.5" thickBot="1">
      <c r="C77" s="153" t="s">
        <v>60</v>
      </c>
      <c r="D77" s="168"/>
      <c r="E77" s="168"/>
      <c r="F77" s="168"/>
      <c r="G77" s="168"/>
      <c r="H77" s="168"/>
      <c r="I77" s="168"/>
      <c r="J77" s="168"/>
      <c r="K77" s="168"/>
      <c r="L77" s="168"/>
      <c r="M77" s="168"/>
      <c r="N77" s="168"/>
      <c r="O77" s="168"/>
      <c r="P77" s="168"/>
      <c r="Q77" s="168"/>
      <c r="R77" s="168"/>
      <c r="S77" s="168"/>
      <c r="T77" s="168"/>
      <c r="U77" s="159" t="e">
        <f>U33+U56+U73+U75+U76</f>
        <v>#DIV/0!</v>
      </c>
      <c r="V77" s="169">
        <f>SUM(V33+V56+V73)</f>
        <v>0</v>
      </c>
      <c r="W77" s="170">
        <f>W33+W56+W73</f>
        <v>0</v>
      </c>
      <c r="X77" s="162" t="s">
        <v>59</v>
      </c>
      <c r="Y77" s="159" t="e">
        <f>Y33+Y56+Y73+Y75+Y76</f>
        <v>#DIV/0!</v>
      </c>
      <c r="Z77" s="159" t="e">
        <f>Z33+Z56+Z73+Z75+Z76</f>
        <v>#DIV/0!</v>
      </c>
      <c r="AA77" s="171"/>
    </row>
    <row r="78" spans="3:27" ht="16.5" thickBot="1">
      <c r="C78" s="153" t="s">
        <v>61</v>
      </c>
      <c r="D78" s="168"/>
      <c r="E78" s="168"/>
      <c r="F78" s="168"/>
      <c r="G78" s="168"/>
      <c r="H78" s="168"/>
      <c r="I78" s="168"/>
      <c r="J78" s="168"/>
      <c r="K78" s="168"/>
      <c r="L78" s="168"/>
      <c r="M78" s="168"/>
      <c r="N78" s="168"/>
      <c r="O78" s="172"/>
      <c r="P78" s="242" t="s">
        <v>58</v>
      </c>
      <c r="Q78" s="173"/>
      <c r="R78" s="174"/>
      <c r="S78" s="243">
        <v>0</v>
      </c>
      <c r="T78" s="175"/>
      <c r="U78" s="159" t="e">
        <f>ROUND(IF(P78="EUR",S78,S78/L13),2)</f>
        <v>#DIV/0!</v>
      </c>
      <c r="V78" s="176"/>
      <c r="W78" s="177"/>
      <c r="X78" s="162" t="s">
        <v>59</v>
      </c>
      <c r="Y78" s="159" t="e">
        <f>ROUND(IF(P78="EUR",(U78-W78),(U78-(V78/$L$13))),2)</f>
        <v>#DIV/0!</v>
      </c>
      <c r="Z78" s="159" t="e">
        <f>Y78</f>
        <v>#DIV/0!</v>
      </c>
      <c r="AA78" s="171"/>
    </row>
    <row r="79" spans="3:27" ht="16.5" thickBot="1">
      <c r="C79" s="153" t="s">
        <v>99</v>
      </c>
      <c r="D79" s="168"/>
      <c r="E79" s="168"/>
      <c r="F79" s="168"/>
      <c r="G79" s="168"/>
      <c r="H79" s="168"/>
      <c r="I79" s="168"/>
      <c r="J79" s="168"/>
      <c r="K79" s="168"/>
      <c r="L79" s="168"/>
      <c r="M79" s="168"/>
      <c r="N79" s="168"/>
      <c r="O79" s="168"/>
      <c r="P79" s="168"/>
      <c r="Q79" s="168"/>
      <c r="R79" s="168"/>
      <c r="S79" s="168"/>
      <c r="T79" s="172"/>
      <c r="U79" s="178" t="e">
        <f>U77-U78</f>
        <v>#DIV/0!</v>
      </c>
      <c r="V79" s="179"/>
      <c r="W79" s="167"/>
      <c r="X79" s="180" t="s">
        <v>59</v>
      </c>
      <c r="Y79" s="159" t="e">
        <f>$Y77-$Y78</f>
        <v>#DIV/0!</v>
      </c>
      <c r="Z79" s="178" t="e">
        <f>Y79</f>
        <v>#DIV/0!</v>
      </c>
      <c r="AA79" s="171"/>
    </row>
    <row r="81" ht="15" thickBot="1"/>
    <row r="82" spans="22:27" ht="15.75">
      <c r="V82" s="247" t="s">
        <v>112</v>
      </c>
      <c r="W82" s="248"/>
      <c r="X82" s="249"/>
      <c r="Y82" s="249"/>
      <c r="Z82" s="249"/>
      <c r="AA82" s="250" t="e">
        <f>Z79</f>
        <v>#DIV/0!</v>
      </c>
    </row>
    <row r="83" spans="22:27" ht="15.75">
      <c r="V83" s="251" t="s">
        <v>113</v>
      </c>
      <c r="W83" s="252"/>
      <c r="X83" s="253"/>
      <c r="Y83" s="253"/>
      <c r="Z83" s="253"/>
      <c r="AA83" s="254" t="e">
        <f>(V77/L13)+W77</f>
        <v>#DIV/0!</v>
      </c>
    </row>
    <row r="84" spans="22:27" ht="15.75">
      <c r="V84" s="255" t="s">
        <v>114</v>
      </c>
      <c r="W84" s="256"/>
      <c r="X84" s="256"/>
      <c r="Y84" s="256"/>
      <c r="Z84" s="257"/>
      <c r="AA84" s="258" t="e">
        <f>SUMIF(I:I,"IV",Z:Z)-(SUMIF(I:I,"IV",Z:Z)/Z77*Z78)</f>
        <v>#DIV/0!</v>
      </c>
    </row>
    <row r="85" spans="22:27" ht="16.5" thickBot="1">
      <c r="V85" s="259" t="s">
        <v>115</v>
      </c>
      <c r="W85" s="260"/>
      <c r="X85" s="260"/>
      <c r="Y85" s="261"/>
      <c r="Z85" s="262"/>
      <c r="AA85" s="263" t="e">
        <f>SUMIF(I:I,"NIV",Z:Z)-(SUMIF(I:I,"NIV",Z:Z)/Z77*Z78)</f>
        <v>#DIV/0!</v>
      </c>
    </row>
    <row r="86" spans="22:27" ht="15.75" thickBot="1">
      <c r="V86" s="264" t="s">
        <v>116</v>
      </c>
      <c r="W86" s="265"/>
      <c r="X86" s="265"/>
      <c r="Y86" s="266"/>
      <c r="Z86" s="267"/>
      <c r="AA86" s="268"/>
    </row>
    <row r="87" spans="22:27" ht="15.75">
      <c r="V87" s="269" t="s">
        <v>117</v>
      </c>
      <c r="W87" s="270"/>
      <c r="X87" s="270"/>
      <c r="Y87" s="270"/>
      <c r="Z87" s="271"/>
      <c r="AA87" s="272" t="e">
        <f>AA91-AA88</f>
        <v>#DIV/0!</v>
      </c>
    </row>
    <row r="88" spans="22:27" ht="16.5" thickBot="1">
      <c r="V88" s="259" t="s">
        <v>118</v>
      </c>
      <c r="W88" s="261"/>
      <c r="X88" s="261"/>
      <c r="Y88" s="261"/>
      <c r="Z88" s="262"/>
      <c r="AA88" s="273" t="e">
        <f>FLOOR((Z91/100)*AA85,0.01)</f>
        <v>#DIV/0!</v>
      </c>
    </row>
    <row r="89" spans="22:27" ht="15.75" thickBot="1">
      <c r="V89" s="264" t="s">
        <v>119</v>
      </c>
      <c r="W89" s="274"/>
      <c r="X89" s="275"/>
      <c r="Y89" s="266"/>
      <c r="Z89" s="276" t="s">
        <v>120</v>
      </c>
      <c r="AA89" s="268"/>
    </row>
    <row r="90" spans="22:27" ht="15.75">
      <c r="V90" s="269" t="s">
        <v>121</v>
      </c>
      <c r="W90" s="277"/>
      <c r="X90" s="278"/>
      <c r="Y90" s="279"/>
      <c r="Z90" s="280">
        <v>0</v>
      </c>
      <c r="AA90" s="272" t="e">
        <f>FLOOR((Z90/100)*AA93,0.01)</f>
        <v>#DIV/0!</v>
      </c>
    </row>
    <row r="91" spans="22:27" ht="15.75">
      <c r="V91" s="251" t="s">
        <v>122</v>
      </c>
      <c r="W91" s="281"/>
      <c r="X91" s="282"/>
      <c r="Y91" s="282"/>
      <c r="Z91" s="283">
        <v>0</v>
      </c>
      <c r="AA91" s="284" t="e">
        <f>FLOOR((Z91/100)*AA93,0.01)</f>
        <v>#DIV/0!</v>
      </c>
    </row>
    <row r="92" spans="22:27" ht="15.75">
      <c r="V92" s="251" t="s">
        <v>123</v>
      </c>
      <c r="W92" s="285"/>
      <c r="X92" s="282"/>
      <c r="Y92" s="282"/>
      <c r="Z92" s="286">
        <f>Z93-Z90-Z91</f>
        <v>100</v>
      </c>
      <c r="AA92" s="284" t="e">
        <f>AA93-AA90-AA91</f>
        <v>#DIV/0!</v>
      </c>
    </row>
    <row r="93" spans="22:27" ht="16.5" thickBot="1">
      <c r="V93" s="287" t="s">
        <v>124</v>
      </c>
      <c r="W93" s="288"/>
      <c r="X93" s="289"/>
      <c r="Y93" s="289"/>
      <c r="Z93" s="290">
        <v>100</v>
      </c>
      <c r="AA93" s="273" t="e">
        <f>Z79</f>
        <v>#DIV/0!</v>
      </c>
    </row>
    <row r="94" ht="15" thickBot="1"/>
    <row r="95" spans="1:17" ht="14.25">
      <c r="A95" s="420" t="s">
        <v>62</v>
      </c>
      <c r="B95" s="421"/>
      <c r="C95" s="421"/>
      <c r="D95" s="421"/>
      <c r="E95" s="421"/>
      <c r="F95" s="421"/>
      <c r="G95" s="421"/>
      <c r="H95" s="422"/>
      <c r="J95" s="292"/>
      <c r="K95" s="292"/>
      <c r="L95" s="292"/>
      <c r="M95" s="292"/>
      <c r="N95" s="292"/>
      <c r="O95" s="292"/>
      <c r="P95" s="292"/>
      <c r="Q95" s="292"/>
    </row>
    <row r="96" spans="1:17" ht="14.25">
      <c r="A96" s="423"/>
      <c r="B96" s="424"/>
      <c r="C96" s="424"/>
      <c r="D96" s="424"/>
      <c r="E96" s="424"/>
      <c r="F96" s="424"/>
      <c r="G96" s="424"/>
      <c r="H96" s="425"/>
      <c r="J96" s="292"/>
      <c r="K96" s="292"/>
      <c r="L96" s="292"/>
      <c r="M96" s="292"/>
      <c r="N96" s="292"/>
      <c r="O96" s="292"/>
      <c r="P96" s="292"/>
      <c r="Q96" s="292"/>
    </row>
    <row r="97" spans="1:17" ht="115.5" customHeight="1">
      <c r="A97" s="426" t="s">
        <v>63</v>
      </c>
      <c r="B97" s="427"/>
      <c r="C97" s="427"/>
      <c r="D97" s="427"/>
      <c r="E97" s="427"/>
      <c r="F97" s="427"/>
      <c r="G97" s="427"/>
      <c r="H97" s="428"/>
      <c r="J97" s="293"/>
      <c r="K97" s="77"/>
      <c r="L97" s="77"/>
      <c r="M97" s="77"/>
      <c r="N97" s="77"/>
      <c r="O97" s="77"/>
      <c r="P97" s="77"/>
      <c r="Q97" s="77"/>
    </row>
    <row r="98" spans="1:17" s="291" customFormat="1" ht="95.25" customHeight="1" thickBot="1">
      <c r="A98" s="429" t="s">
        <v>64</v>
      </c>
      <c r="B98" s="430"/>
      <c r="C98" s="430"/>
      <c r="D98" s="430"/>
      <c r="E98" s="430"/>
      <c r="F98" s="430"/>
      <c r="G98" s="430"/>
      <c r="H98" s="431"/>
      <c r="J98" s="77"/>
      <c r="K98" s="77"/>
      <c r="L98" s="77"/>
      <c r="M98" s="77"/>
      <c r="N98" s="77"/>
      <c r="O98" s="77"/>
      <c r="P98" s="77"/>
      <c r="Q98" s="77"/>
    </row>
    <row r="100" spans="1:14" ht="14.25" customHeight="1">
      <c r="A100" s="432"/>
      <c r="B100" s="432"/>
      <c r="C100" s="432"/>
      <c r="D100" s="432"/>
      <c r="E100" s="432"/>
      <c r="F100" s="432"/>
      <c r="G100" s="432"/>
      <c r="H100" s="432"/>
      <c r="I100" s="432"/>
      <c r="J100" s="432"/>
      <c r="K100" s="432"/>
      <c r="L100" s="432"/>
      <c r="M100" s="432"/>
      <c r="N100" s="432"/>
    </row>
    <row r="101" spans="1:16" ht="14.25" customHeight="1">
      <c r="A101" s="432"/>
      <c r="B101" s="432"/>
      <c r="C101" s="432"/>
      <c r="D101" s="432"/>
      <c r="E101" s="432"/>
      <c r="F101" s="432"/>
      <c r="G101" s="432"/>
      <c r="H101" s="432"/>
      <c r="I101" s="432"/>
      <c r="J101" s="432"/>
      <c r="K101" s="432"/>
      <c r="L101" s="432"/>
      <c r="M101" s="432"/>
      <c r="N101" s="432"/>
      <c r="O101" s="432"/>
      <c r="P101" s="432"/>
    </row>
  </sheetData>
  <sheetProtection formatColumns="0" formatRows="0" insertColumns="0" insertRows="0" deleteColumns="0" deleteRows="0" selectLockedCells="1"/>
  <mergeCells count="75">
    <mergeCell ref="A95:H96"/>
    <mergeCell ref="A97:H97"/>
    <mergeCell ref="A98:H98"/>
    <mergeCell ref="A101:P101"/>
    <mergeCell ref="I7:K7"/>
    <mergeCell ref="D28:S28"/>
    <mergeCell ref="D44:S44"/>
    <mergeCell ref="D33:S33"/>
    <mergeCell ref="D32:S32"/>
    <mergeCell ref="A100:N100"/>
    <mergeCell ref="I9:O9"/>
    <mergeCell ref="C13:F15"/>
    <mergeCell ref="G13:G15"/>
    <mergeCell ref="H19:H20"/>
    <mergeCell ref="J14:K14"/>
    <mergeCell ref="L13:N13"/>
    <mergeCell ref="L14:N14"/>
    <mergeCell ref="K75:N75"/>
    <mergeCell ref="C10:G10"/>
    <mergeCell ref="H10:O10"/>
    <mergeCell ref="C12:F12"/>
    <mergeCell ref="J13:K13"/>
    <mergeCell ref="F18:F20"/>
    <mergeCell ref="C7:H7"/>
    <mergeCell ref="V74:W74"/>
    <mergeCell ref="D73:S73"/>
    <mergeCell ref="D72:S72"/>
    <mergeCell ref="D66:S66"/>
    <mergeCell ref="D56:S56"/>
    <mergeCell ref="M19:M20"/>
    <mergeCell ref="U18:U20"/>
    <mergeCell ref="C18:C20"/>
    <mergeCell ref="D18:D20"/>
    <mergeCell ref="V17:AA17"/>
    <mergeCell ref="A1:G1"/>
    <mergeCell ref="H1:H2"/>
    <mergeCell ref="I1:I2"/>
    <mergeCell ref="A2:G2"/>
    <mergeCell ref="C4:H4"/>
    <mergeCell ref="I4:J4"/>
    <mergeCell ref="C5:H5"/>
    <mergeCell ref="I5:J5"/>
    <mergeCell ref="M7:O7"/>
    <mergeCell ref="Q18:T19"/>
    <mergeCell ref="L18:M18"/>
    <mergeCell ref="N18:N20"/>
    <mergeCell ref="O18:O20"/>
    <mergeCell ref="I19:I20"/>
    <mergeCell ref="L19:L20"/>
    <mergeCell ref="J18:J20"/>
    <mergeCell ref="C8:H8"/>
    <mergeCell ref="I8:O8"/>
    <mergeCell ref="C9:H9"/>
    <mergeCell ref="G18:I18"/>
    <mergeCell ref="K18:K20"/>
    <mergeCell ref="E18:E20"/>
    <mergeCell ref="G19:G20"/>
    <mergeCell ref="B17:U17"/>
    <mergeCell ref="B18:B20"/>
    <mergeCell ref="P18:P20"/>
    <mergeCell ref="AA18:AA20"/>
    <mergeCell ref="V18:V20"/>
    <mergeCell ref="W18:W20"/>
    <mergeCell ref="X18:X20"/>
    <mergeCell ref="Y18:Y20"/>
    <mergeCell ref="Z18:Z20"/>
    <mergeCell ref="A67:A72"/>
    <mergeCell ref="A34:A44"/>
    <mergeCell ref="D53:S53"/>
    <mergeCell ref="A24:A28"/>
    <mergeCell ref="A45:A53"/>
    <mergeCell ref="A54:A55"/>
    <mergeCell ref="A57:A66"/>
    <mergeCell ref="D55:S55"/>
    <mergeCell ref="A29:A32"/>
  </mergeCells>
  <conditionalFormatting sqref="V45:V52 V57:V65 V34:V43 V54 V67:V71 V29:V31 V24:V27">
    <cfRule type="expression" priority="45" dxfId="3" stopIfTrue="1">
      <formula>$P24="EUR"</formula>
    </cfRule>
  </conditionalFormatting>
  <conditionalFormatting sqref="W45:W52 W57:W65 W34:W43 W54 W67:W71 W29:W31 W24:W27">
    <cfRule type="expression" priority="43" dxfId="3" stopIfTrue="1">
      <formula>$P24="CZK"</formula>
    </cfRule>
  </conditionalFormatting>
  <conditionalFormatting sqref="O54 O67:O71 O29:O31 O24:O27">
    <cfRule type="cellIs" priority="46" dxfId="1" operator="greaterThan" stopIfTrue="1">
      <formula>$I$1</formula>
    </cfRule>
    <cfRule type="cellIs" priority="47" dxfId="0" operator="lessThan" stopIfTrue="1">
      <formula>N24</formula>
    </cfRule>
  </conditionalFormatting>
  <conditionalFormatting sqref="V67:W71 V57:W65 V54:W54 V45:W52 V34:W43 V29:W31 V24:W27">
    <cfRule type="cellIs" priority="42" dxfId="15" operator="lessThan" stopIfTrue="1">
      <formula>0</formula>
    </cfRule>
  </conditionalFormatting>
  <conditionalFormatting sqref="L14">
    <cfRule type="cellIs" priority="41" dxfId="9" operator="greaterThan" stopIfTrue="1">
      <formula>$L$14</formula>
    </cfRule>
  </conditionalFormatting>
  <conditionalFormatting sqref="O45:O52">
    <cfRule type="cellIs" priority="21" dxfId="1" operator="greaterThan" stopIfTrue="1">
      <formula>$I$1</formula>
    </cfRule>
    <cfRule type="cellIs" priority="22" dxfId="0" operator="lessThan" stopIfTrue="1">
      <formula>N45</formula>
    </cfRule>
  </conditionalFormatting>
  <conditionalFormatting sqref="O57:O65">
    <cfRule type="cellIs" priority="19" dxfId="1" operator="greaterThan" stopIfTrue="1">
      <formula>$I$1</formula>
    </cfRule>
    <cfRule type="cellIs" priority="20" dxfId="0" operator="lessThan" stopIfTrue="1">
      <formula>N57</formula>
    </cfRule>
  </conditionalFormatting>
  <conditionalFormatting sqref="V78">
    <cfRule type="expression" priority="8" dxfId="3" stopIfTrue="1">
      <formula>$P78="EUR"</formula>
    </cfRule>
  </conditionalFormatting>
  <conditionalFormatting sqref="W78">
    <cfRule type="expression" priority="6" dxfId="3" stopIfTrue="1">
      <formula>$P78="CZK"</formula>
    </cfRule>
  </conditionalFormatting>
  <conditionalFormatting sqref="V78:W78">
    <cfRule type="cellIs" priority="5" dxfId="15" operator="lessThan" stopIfTrue="1">
      <formula>0</formula>
    </cfRule>
  </conditionalFormatting>
  <conditionalFormatting sqref="O34:O43">
    <cfRule type="cellIs" priority="1" dxfId="1" operator="greaterThan" stopIfTrue="1">
      <formula>$I$1</formula>
    </cfRule>
    <cfRule type="cellIs" priority="2" dxfId="0" operator="lessThan" stopIfTrue="1">
      <formula>N34</formula>
    </cfRule>
  </conditionalFormatting>
  <dataValidations count="15">
    <dataValidation type="custom" allowBlank="1" showInputMessage="1" showErrorMessage="1" sqref="U57:U71 Y78:Y79 Z66 S57:S65 Z53 S54 Z44 Z55 S45:S52 S34:S43 Y29:Y31 S29:S31 S67:S71 U34:U55 Y34:Y55 Y57:Y71 Z84 V82:W83 S24:S27 U24:U32 Y24:Y27">
      <formula1>U57</formula1>
    </dataValidation>
    <dataValidation type="list" allowBlank="1" showInputMessage="1" showErrorMessage="1" sqref="P78 P54 P45:P52 P57:P65 P34:P43 P29:P31 P67:P71 P24:P27">
      <formula1>"CZK,EUR"</formula1>
    </dataValidation>
    <dataValidation type="list" allowBlank="1" showInputMessage="1" showErrorMessage="1" sqref="I45:I52 I57:I65 I34:I43 I54 I29:I31 I67:I71 I24:I27">
      <formula1>"IV, NIV"</formula1>
    </dataValidation>
    <dataValidation type="list" allowBlank="1" showInputMessage="1" showErrorMessage="1" sqref="G12">
      <formula1>"ANO, NE"</formula1>
    </dataValidation>
    <dataValidation type="list" allowBlank="1" showInputMessage="1" showErrorMessage="1" promptTitle="vlož" prompt="vlož ANO nebo NE jen  v případě PLÁTCE DPH" sqref="G13:G15">
      <formula1>"ANO, NE"</formula1>
    </dataValidation>
    <dataValidation type="date" operator="lessThanOrEqual" allowBlank="1" showInputMessage="1" showErrorMessage="1" sqref="H1:I1">
      <formula1>$L$14</formula1>
    </dataValidation>
    <dataValidation type="list" allowBlank="1" showInputMessage="1" showErrorMessage="1" sqref="C29:C31">
      <formula1>"1.2 Neplacená dobrovolná práce / die freiwillige unbezahlte Arbeit"</formula1>
    </dataValidation>
    <dataValidation type="list" allowBlank="1" showInputMessage="1" showErrorMessage="1" sqref="C34:C43">
      <formula1>"2.2 Náklady na cestování a ubytování / Reise- und Unterbringungkosten"</formula1>
    </dataValidation>
    <dataValidation type="list" allowBlank="1" showInputMessage="1" showErrorMessage="1" sqref="C45:C52">
      <formula1>"2.3 Náklady na ext. odb. porad. a služby / Kosten für ext. Expertisen und Dienstleistungen"</formula1>
    </dataValidation>
    <dataValidation type="list" allowBlank="1" showInputMessage="1" showErrorMessage="1" sqref="C54">
      <formula1>"2.4 Výdaje na malé projekty / Ausgaben für Kleinprojekte"</formula1>
    </dataValidation>
    <dataValidation type="list" allowBlank="1" showInputMessage="1" showErrorMessage="1" sqref="C57:C65">
      <formula1>"3.1 Vybavení a inv. vybavení / Ausstattungsgegenstände und investive Ausrüstungsgüter"</formula1>
    </dataValidation>
    <dataValidation type="list" allowBlank="1" showInputMessage="1" showErrorMessage="1" sqref="C67:C71">
      <formula1>"3.2 Stavební a vedlejší stavební náklady / Baukosten und Baunebenkosten"</formula1>
    </dataValidation>
    <dataValidation type="list" allowBlank="1" showInputMessage="1" showErrorMessage="1" sqref="E34:E43 E29:E31 E45:E52 E57:E65 E54 E67:E71 E24:E27">
      <formula1>"1,2,3,4,5"</formula1>
    </dataValidation>
    <dataValidation type="list" allowBlank="1" showInputMessage="1" showErrorMessage="1" sqref="J75:J76">
      <formula1>"NE,ANO"</formula1>
    </dataValidation>
    <dataValidation type="list" allowBlank="1" showInputMessage="1" showErrorMessage="1" sqref="C24:C27">
      <formula1>"1.1 Skutečné osobní náklady / Tatsächliche Personalkosten"</formula1>
    </dataValidation>
  </dataValidations>
  <printOptions/>
  <pageMargins left="0.7086614173228347" right="0.7086614173228347" top="0.984251968503937" bottom="0.3937007874015748" header="0" footer="0"/>
  <pageSetup fitToHeight="0" fitToWidth="1" horizontalDpi="600" verticalDpi="600" orientation="landscape" paperSize="8" scale="46" r:id="rId2"/>
  <headerFooter differentFirst="1">
    <oddFooter>&amp;L62015   06/17&amp;CSeite &amp;P von &amp;N&amp;R&amp;D</oddFooter>
    <firstHeader>&amp;L&amp;G&amp;C&amp;G&amp;R&amp;G</firstHeader>
  </headerFooter>
  <legacyDrawingHF r:id="rId1"/>
</worksheet>
</file>

<file path=xl/worksheets/sheet2.xml><?xml version="1.0" encoding="utf-8"?>
<worksheet xmlns="http://schemas.openxmlformats.org/spreadsheetml/2006/main" xmlns:r="http://schemas.openxmlformats.org/officeDocument/2006/relationships">
  <sheetPr>
    <pageSetUpPr fitToPage="1"/>
  </sheetPr>
  <dimension ref="A1:T20"/>
  <sheetViews>
    <sheetView showGridLines="0" tabSelected="1" view="pageLayout" showRuler="0" zoomScale="70" zoomScaleNormal="80" zoomScalePageLayoutView="70" workbookViewId="0" topLeftCell="A4">
      <selection activeCell="A12" sqref="A12:H12"/>
    </sheetView>
  </sheetViews>
  <sheetFormatPr defaultColWidth="11.421875" defaultRowHeight="15"/>
  <cols>
    <col min="1" max="8" width="11.421875" style="0" customWidth="1"/>
    <col min="9" max="9" width="18.140625" style="0" customWidth="1"/>
    <col min="10" max="10" width="9.8515625" style="0" customWidth="1"/>
  </cols>
  <sheetData>
    <row r="1" spans="1:20" ht="36" customHeight="1">
      <c r="A1" s="434" t="s">
        <v>86</v>
      </c>
      <c r="B1" s="434"/>
      <c r="C1" s="434"/>
      <c r="D1" s="434"/>
      <c r="E1" s="12"/>
      <c r="F1" s="12"/>
      <c r="G1" s="11"/>
      <c r="H1" s="13"/>
      <c r="I1" s="14"/>
      <c r="J1" s="14"/>
      <c r="K1" s="453" t="s">
        <v>87</v>
      </c>
      <c r="L1" s="453"/>
      <c r="M1" s="453"/>
      <c r="N1" s="453"/>
      <c r="O1" s="15"/>
      <c r="P1" s="15"/>
      <c r="Q1" s="15"/>
      <c r="R1" s="16"/>
      <c r="S1" s="17"/>
      <c r="T1" s="18"/>
    </row>
    <row r="2" spans="1:20" ht="18">
      <c r="A2" s="465" t="s">
        <v>88</v>
      </c>
      <c r="B2" s="466"/>
      <c r="C2" s="466"/>
      <c r="D2" s="466"/>
      <c r="E2" s="466"/>
      <c r="F2" s="466"/>
      <c r="G2" s="466"/>
      <c r="H2" s="467"/>
      <c r="I2" s="468"/>
      <c r="J2" s="19"/>
      <c r="K2" s="469" t="s">
        <v>89</v>
      </c>
      <c r="L2" s="470"/>
      <c r="M2" s="470"/>
      <c r="N2" s="470"/>
      <c r="O2" s="470"/>
      <c r="P2" s="470"/>
      <c r="Q2" s="470"/>
      <c r="R2" s="470"/>
      <c r="S2" s="470"/>
      <c r="T2" s="471"/>
    </row>
    <row r="3" spans="1:20" ht="18">
      <c r="A3" s="20"/>
      <c r="B3" s="21"/>
      <c r="C3" s="21"/>
      <c r="D3" s="21"/>
      <c r="E3" s="21"/>
      <c r="F3" s="21"/>
      <c r="G3" s="22"/>
      <c r="H3" s="23"/>
      <c r="I3" s="23"/>
      <c r="J3" s="19"/>
      <c r="K3" s="24"/>
      <c r="L3" s="24"/>
      <c r="M3" s="24"/>
      <c r="N3" s="24"/>
      <c r="O3" s="24"/>
      <c r="P3" s="24"/>
      <c r="Q3" s="24"/>
      <c r="R3" s="24"/>
      <c r="S3" s="24"/>
      <c r="T3" s="181"/>
    </row>
    <row r="4" spans="1:20" ht="18">
      <c r="A4" s="472" t="s">
        <v>90</v>
      </c>
      <c r="B4" s="473"/>
      <c r="C4" s="473"/>
      <c r="D4" s="473"/>
      <c r="E4" s="473"/>
      <c r="F4" s="473"/>
      <c r="G4" s="473"/>
      <c r="H4" s="474"/>
      <c r="I4" s="475"/>
      <c r="J4" s="19"/>
      <c r="K4" s="476" t="s">
        <v>91</v>
      </c>
      <c r="L4" s="477"/>
      <c r="M4" s="477"/>
      <c r="N4" s="477"/>
      <c r="O4" s="477"/>
      <c r="P4" s="477"/>
      <c r="Q4" s="477"/>
      <c r="R4" s="477"/>
      <c r="S4" s="477"/>
      <c r="T4" s="478"/>
    </row>
    <row r="5" spans="1:20" ht="117" customHeight="1">
      <c r="A5" s="458" t="s">
        <v>109</v>
      </c>
      <c r="B5" s="459"/>
      <c r="C5" s="459"/>
      <c r="D5" s="459"/>
      <c r="E5" s="459"/>
      <c r="F5" s="459"/>
      <c r="G5" s="459"/>
      <c r="H5" s="460"/>
      <c r="I5" s="461"/>
      <c r="J5" s="19"/>
      <c r="K5" s="462" t="s">
        <v>110</v>
      </c>
      <c r="L5" s="463"/>
      <c r="M5" s="463"/>
      <c r="N5" s="463"/>
      <c r="O5" s="463"/>
      <c r="P5" s="463"/>
      <c r="Q5" s="463"/>
      <c r="R5" s="463"/>
      <c r="S5" s="463"/>
      <c r="T5" s="464"/>
    </row>
    <row r="6" spans="1:20" ht="20.25">
      <c r="A6" s="25"/>
      <c r="B6" s="25"/>
      <c r="C6" s="11"/>
      <c r="D6" s="12"/>
      <c r="E6" s="12"/>
      <c r="F6" s="11"/>
      <c r="G6" s="13"/>
      <c r="H6" s="26"/>
      <c r="I6" s="26"/>
      <c r="J6" s="14"/>
      <c r="K6" s="14"/>
      <c r="L6" s="15"/>
      <c r="M6" s="15"/>
      <c r="N6" s="15"/>
      <c r="O6" s="15"/>
      <c r="P6" s="15"/>
      <c r="Q6" s="16"/>
      <c r="R6" s="17"/>
      <c r="S6" s="18"/>
      <c r="T6" s="70"/>
    </row>
    <row r="7" spans="1:20" ht="15">
      <c r="A7" s="472" t="s">
        <v>92</v>
      </c>
      <c r="B7" s="473"/>
      <c r="C7" s="473"/>
      <c r="D7" s="473"/>
      <c r="E7" s="473"/>
      <c r="F7" s="473"/>
      <c r="G7" s="473"/>
      <c r="H7" s="474"/>
      <c r="I7" s="475"/>
      <c r="J7" s="14"/>
      <c r="K7" s="476" t="s">
        <v>93</v>
      </c>
      <c r="L7" s="477"/>
      <c r="M7" s="477"/>
      <c r="N7" s="477"/>
      <c r="O7" s="477"/>
      <c r="P7" s="477"/>
      <c r="Q7" s="477"/>
      <c r="R7" s="477"/>
      <c r="S7" s="477"/>
      <c r="T7" s="478"/>
    </row>
    <row r="8" spans="1:20" s="245" customFormat="1" ht="337.5" customHeight="1">
      <c r="A8" s="484" t="s">
        <v>125</v>
      </c>
      <c r="B8" s="485"/>
      <c r="C8" s="485"/>
      <c r="D8" s="485"/>
      <c r="E8" s="485"/>
      <c r="F8" s="485"/>
      <c r="G8" s="485"/>
      <c r="H8" s="485"/>
      <c r="I8" s="486"/>
      <c r="J8" s="244"/>
      <c r="K8" s="487" t="s">
        <v>111</v>
      </c>
      <c r="L8" s="488"/>
      <c r="M8" s="488"/>
      <c r="N8" s="488"/>
      <c r="O8" s="488"/>
      <c r="P8" s="488"/>
      <c r="Q8" s="488"/>
      <c r="R8" s="488"/>
      <c r="S8" s="488"/>
      <c r="T8" s="489"/>
    </row>
    <row r="9" spans="1:20" ht="9.75" customHeight="1">
      <c r="A9" s="246"/>
      <c r="B9" s="27"/>
      <c r="C9" s="28"/>
      <c r="D9" s="29"/>
      <c r="E9" s="29"/>
      <c r="F9" s="30"/>
      <c r="G9" s="13"/>
      <c r="H9" s="13"/>
      <c r="I9" s="13"/>
      <c r="J9" s="14"/>
      <c r="K9" s="14"/>
      <c r="L9" s="15"/>
      <c r="M9" s="15"/>
      <c r="N9" s="15"/>
      <c r="O9" s="15"/>
      <c r="P9" s="15"/>
      <c r="Q9" s="16"/>
      <c r="R9" s="17"/>
      <c r="S9" s="18"/>
      <c r="T9" s="70"/>
    </row>
    <row r="10" spans="1:20" ht="9.75" customHeight="1" thickBot="1">
      <c r="A10" s="31"/>
      <c r="B10" s="31"/>
      <c r="C10" s="31"/>
      <c r="D10" s="31"/>
      <c r="E10" s="31"/>
      <c r="F10" s="31"/>
      <c r="G10" s="31"/>
      <c r="H10" s="14"/>
      <c r="I10" s="14"/>
      <c r="J10" s="15"/>
      <c r="K10" s="15"/>
      <c r="L10" s="15"/>
      <c r="M10" s="15"/>
      <c r="N10" s="15"/>
      <c r="O10" s="16"/>
      <c r="P10" s="17"/>
      <c r="Q10" s="32"/>
      <c r="R10" s="70"/>
      <c r="S10" s="70"/>
      <c r="T10" s="70"/>
    </row>
    <row r="11" spans="1:20" ht="25.5" customHeight="1">
      <c r="A11" s="435" t="s">
        <v>62</v>
      </c>
      <c r="B11" s="436"/>
      <c r="C11" s="436"/>
      <c r="D11" s="436"/>
      <c r="E11" s="436"/>
      <c r="F11" s="436"/>
      <c r="G11" s="436"/>
      <c r="H11" s="454"/>
      <c r="I11" s="33"/>
      <c r="J11" s="33"/>
      <c r="K11" s="435" t="s">
        <v>62</v>
      </c>
      <c r="L11" s="436"/>
      <c r="M11" s="436"/>
      <c r="N11" s="436"/>
      <c r="O11" s="436"/>
      <c r="P11" s="436"/>
      <c r="Q11" s="437"/>
      <c r="R11" s="438"/>
      <c r="S11" s="439"/>
      <c r="T11" s="70"/>
    </row>
    <row r="12" spans="1:20" ht="54" customHeight="1">
      <c r="A12" s="455"/>
      <c r="B12" s="456"/>
      <c r="C12" s="456"/>
      <c r="D12" s="456"/>
      <c r="E12" s="456"/>
      <c r="F12" s="456"/>
      <c r="G12" s="456"/>
      <c r="H12" s="457"/>
      <c r="I12" s="70"/>
      <c r="J12" s="70"/>
      <c r="K12" s="479"/>
      <c r="L12" s="480"/>
      <c r="M12" s="480"/>
      <c r="N12" s="480"/>
      <c r="O12" s="480"/>
      <c r="P12" s="480"/>
      <c r="Q12" s="480"/>
      <c r="R12" s="480"/>
      <c r="S12" s="481"/>
      <c r="T12" s="70"/>
    </row>
    <row r="13" spans="1:20" ht="27" customHeight="1">
      <c r="A13" s="440" t="s">
        <v>63</v>
      </c>
      <c r="B13" s="441"/>
      <c r="C13" s="441"/>
      <c r="D13" s="441"/>
      <c r="E13" s="441"/>
      <c r="F13" s="441"/>
      <c r="G13" s="441"/>
      <c r="H13" s="442"/>
      <c r="I13" s="70"/>
      <c r="J13" s="70"/>
      <c r="K13" s="440" t="s">
        <v>63</v>
      </c>
      <c r="L13" s="482"/>
      <c r="M13" s="482"/>
      <c r="N13" s="482"/>
      <c r="O13" s="482"/>
      <c r="P13" s="482"/>
      <c r="Q13" s="482"/>
      <c r="R13" s="482"/>
      <c r="S13" s="483"/>
      <c r="T13" s="70"/>
    </row>
    <row r="14" spans="1:20" ht="15">
      <c r="A14" s="443" t="s">
        <v>64</v>
      </c>
      <c r="B14" s="444"/>
      <c r="C14" s="444"/>
      <c r="D14" s="444"/>
      <c r="E14" s="444"/>
      <c r="F14" s="444"/>
      <c r="G14" s="444"/>
      <c r="H14" s="445"/>
      <c r="I14" s="70"/>
      <c r="J14" s="70"/>
      <c r="K14" s="443" t="s">
        <v>64</v>
      </c>
      <c r="L14" s="444"/>
      <c r="M14" s="444"/>
      <c r="N14" s="444"/>
      <c r="O14" s="444"/>
      <c r="P14" s="444"/>
      <c r="Q14" s="449"/>
      <c r="R14" s="449"/>
      <c r="S14" s="450"/>
      <c r="T14" s="70"/>
    </row>
    <row r="15" spans="1:20" ht="15">
      <c r="A15" s="443"/>
      <c r="B15" s="444"/>
      <c r="C15" s="444"/>
      <c r="D15" s="444"/>
      <c r="E15" s="444"/>
      <c r="F15" s="444"/>
      <c r="G15" s="444"/>
      <c r="H15" s="445"/>
      <c r="I15" s="70"/>
      <c r="J15" s="70"/>
      <c r="K15" s="443"/>
      <c r="L15" s="444"/>
      <c r="M15" s="444"/>
      <c r="N15" s="444"/>
      <c r="O15" s="444"/>
      <c r="P15" s="444"/>
      <c r="Q15" s="449"/>
      <c r="R15" s="449"/>
      <c r="S15" s="450"/>
      <c r="T15" s="70"/>
    </row>
    <row r="16" spans="1:20" ht="51" customHeight="1" thickBot="1">
      <c r="A16" s="446"/>
      <c r="B16" s="447"/>
      <c r="C16" s="447"/>
      <c r="D16" s="447"/>
      <c r="E16" s="447"/>
      <c r="F16" s="447"/>
      <c r="G16" s="447"/>
      <c r="H16" s="448"/>
      <c r="I16" s="70"/>
      <c r="J16" s="70"/>
      <c r="K16" s="446"/>
      <c r="L16" s="447"/>
      <c r="M16" s="447"/>
      <c r="N16" s="447"/>
      <c r="O16" s="447"/>
      <c r="P16" s="447"/>
      <c r="Q16" s="451"/>
      <c r="R16" s="451"/>
      <c r="S16" s="452"/>
      <c r="T16" s="70"/>
    </row>
    <row r="19" spans="1:19" ht="12.75" customHeight="1">
      <c r="A19" s="432"/>
      <c r="B19" s="432"/>
      <c r="C19" s="432"/>
      <c r="D19" s="432"/>
      <c r="E19" s="432"/>
      <c r="F19" s="432"/>
      <c r="G19" s="432"/>
      <c r="H19" s="432"/>
      <c r="I19" s="432"/>
      <c r="J19" s="432"/>
      <c r="K19" s="432"/>
      <c r="L19" s="432"/>
      <c r="M19" s="432"/>
      <c r="N19" s="432"/>
      <c r="O19" s="432"/>
      <c r="P19" s="432"/>
      <c r="Q19" s="432"/>
      <c r="R19" s="432"/>
      <c r="S19" s="432"/>
    </row>
    <row r="20" spans="1:19" ht="12.75" customHeight="1">
      <c r="A20" s="432"/>
      <c r="B20" s="432"/>
      <c r="C20" s="432"/>
      <c r="D20" s="432"/>
      <c r="E20" s="432"/>
      <c r="F20" s="432"/>
      <c r="G20" s="432"/>
      <c r="H20" s="432"/>
      <c r="I20" s="432"/>
      <c r="J20" s="432"/>
      <c r="K20" s="432"/>
      <c r="L20" s="432"/>
      <c r="M20" s="432"/>
      <c r="N20" s="432"/>
      <c r="O20" s="432"/>
      <c r="P20" s="432"/>
      <c r="Q20" s="432"/>
      <c r="R20" s="432"/>
      <c r="S20" s="432"/>
    </row>
  </sheetData>
  <sheetProtection password="CA49" sheet="1" selectLockedCells="1"/>
  <mergeCells count="22">
    <mergeCell ref="K12:S12"/>
    <mergeCell ref="K13:S13"/>
    <mergeCell ref="A8:I8"/>
    <mergeCell ref="K8:T8"/>
    <mergeCell ref="A7:I7"/>
    <mergeCell ref="K7:T7"/>
    <mergeCell ref="A5:I5"/>
    <mergeCell ref="K5:T5"/>
    <mergeCell ref="A2:I2"/>
    <mergeCell ref="K2:T2"/>
    <mergeCell ref="A4:I4"/>
    <mergeCell ref="K4:T4"/>
    <mergeCell ref="A1:D1"/>
    <mergeCell ref="K11:S11"/>
    <mergeCell ref="A13:H13"/>
    <mergeCell ref="A14:H16"/>
    <mergeCell ref="A20:S20"/>
    <mergeCell ref="A19:S19"/>
    <mergeCell ref="K14:S16"/>
    <mergeCell ref="K1:N1"/>
    <mergeCell ref="A11:H11"/>
    <mergeCell ref="A12:H12"/>
  </mergeCells>
  <printOptions/>
  <pageMargins left="0.7086614173228347" right="0.7086614173228347" top="0.984251968503937" bottom="0.7874015748031497" header="0.31496062992125984" footer="0.31496062992125984"/>
  <pageSetup fitToHeight="0" fitToWidth="1" horizontalDpi="600" verticalDpi="600" orientation="landscape" paperSize="9" scale="56" r:id="rId2"/>
  <headerFooter>
    <oddHeader>&amp;L&amp;G&amp;C&amp;G&amp;R&amp;G</oddHeader>
    <oddFooter>&amp;L62015   06/17&amp;R&amp;D</oddFoot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KPSNCZAuszahlungsantragMitIntegrierterBeleglisteCZForKPCZ</dc:title>
  <dc:subject>KPSNCZAuszahlungsantragMitIntegrierterBeleglisteCZForKPCZ</dc:subject>
  <dc:creator>CZ/SAB</dc:creator>
  <cp:keywords>KP SNCZ, Auszahlungsantrag, Intergrierte Belegliste</cp:keywords>
  <dc:description>Dies ist die Vorlage für den "Auszahlungsantrag mit integrierter Belegliste CZ" im Kooperationsprogramm KP SNCZ FZR 2014-2020 für tschechische Kooperationspartner. Die Datei wird an die tschechische Seite übergeben.</dc:description>
  <cp:lastModifiedBy>Balcar Tomáš</cp:lastModifiedBy>
  <cp:lastPrinted>2016-05-11T05:43:36Z</cp:lastPrinted>
  <dcterms:created xsi:type="dcterms:W3CDTF">2016-02-15T08:08:54Z</dcterms:created>
  <dcterms:modified xsi:type="dcterms:W3CDTF">2017-05-30T12:20:36Z</dcterms:modified>
  <cp:category>Excel-Vorlagen</cp:category>
  <cp:version/>
  <cp:contentType/>
  <cp:contentStatus/>
</cp:coreProperties>
</file>